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ny\Documents\My Shared\desarrollo organmigrama\"/>
    </mc:Choice>
  </mc:AlternateContent>
  <bookViews>
    <workbookView xWindow="840" yWindow="390" windowWidth="13875" windowHeight="8220"/>
  </bookViews>
  <sheets>
    <sheet name="ORGANIGRMA JEFATURAS" sheetId="3" r:id="rId1"/>
    <sheet name="ORG. GENERAL" sheetId="4" r:id="rId2"/>
    <sheet name="Hoja1" sheetId="12" r:id="rId3"/>
  </sheets>
  <definedNames>
    <definedName name="Print_Area" localSheetId="1">'ORG. GENERAL'!$B$1:$T$63</definedName>
    <definedName name="Print_Area" localSheetId="0">'ORGANIGRMA JEFATURAS'!$B$2:$T$43</definedName>
  </definedNames>
  <calcPr calcId="152511"/>
</workbook>
</file>

<file path=xl/calcChain.xml><?xml version="1.0" encoding="utf-8"?>
<calcChain xmlns="http://schemas.openxmlformats.org/spreadsheetml/2006/main">
  <c r="I39" i="3" l="1"/>
  <c r="Q8" i="3" l="1"/>
  <c r="T8" i="3" s="1"/>
  <c r="Q39" i="3" l="1"/>
  <c r="I33" i="3"/>
  <c r="Q33" i="3"/>
  <c r="I21" i="3"/>
  <c r="K21" i="3" s="1"/>
  <c r="Q21" i="3"/>
  <c r="Q14" i="3"/>
  <c r="J14" i="3"/>
  <c r="Q27" i="3"/>
  <c r="I27" i="3"/>
  <c r="I45" i="3"/>
  <c r="K45" i="3" s="1"/>
  <c r="J8" i="3"/>
  <c r="D14" i="3"/>
  <c r="I48" i="3"/>
  <c r="K48" i="3"/>
  <c r="K39" i="3"/>
  <c r="K33" i="3"/>
  <c r="K27" i="3"/>
  <c r="T39" i="3" l="1"/>
  <c r="T33" i="3"/>
  <c r="T27" i="3"/>
  <c r="T21" i="3"/>
  <c r="T14" i="3"/>
  <c r="M14" i="3"/>
  <c r="G14" i="3"/>
  <c r="M8" i="3"/>
</calcChain>
</file>

<file path=xl/sharedStrings.xml><?xml version="1.0" encoding="utf-8"?>
<sst xmlns="http://schemas.openxmlformats.org/spreadsheetml/2006/main" count="248" uniqueCount="165">
  <si>
    <t>SUELDO</t>
  </si>
  <si>
    <t>COMPENSACION</t>
  </si>
  <si>
    <t>TOTAL</t>
  </si>
  <si>
    <t>DIRECTOR</t>
  </si>
  <si>
    <t>AUXILIAR</t>
  </si>
  <si>
    <t>INTENDENTE</t>
  </si>
  <si>
    <t xml:space="preserve">COMISION </t>
  </si>
  <si>
    <t>LIC. ALEJANDRO AYSA LASTRA</t>
  </si>
  <si>
    <t>SUBDIRECCION DE DESARROLLO Y FORTALECIMIENTO RURAL</t>
  </si>
  <si>
    <t>SUBDIRECCION DE DESARROLLO Y ORGANIZACIÓN SOCIAL</t>
  </si>
  <si>
    <t>ING. RICARDO RUIZ SEVILLA</t>
  </si>
  <si>
    <t>MARIA DE JESUS MENDEZ SOLIS</t>
  </si>
  <si>
    <t>DEPTO. DE PROGRAMAS SOCIALES</t>
  </si>
  <si>
    <t>SERGIO ARTURO SUBIAUR MONTEJO</t>
  </si>
  <si>
    <t>PRESUPUESTO Y COMPROBACIONES</t>
  </si>
  <si>
    <t>YERI MARVI PEREZ GUTIERREZ</t>
  </si>
  <si>
    <t>DEPARTAMENTO DE GANADERIA</t>
  </si>
  <si>
    <t>DEPTO. DE APOYO A LA VIVIENDA</t>
  </si>
  <si>
    <t>REQUISICIONES</t>
  </si>
  <si>
    <t>ENAEL DE LA CRUZ GONZALEZ</t>
  </si>
  <si>
    <t>CONTROL DE INVENTARIOS</t>
  </si>
  <si>
    <t>ING. JESUS FDO.VILLANUEVA</t>
  </si>
  <si>
    <t>DEPARTAMENTO DE AGRICULTURA</t>
  </si>
  <si>
    <t>DEPTO. DE ORGANIZACIÓN SOCIAL</t>
  </si>
  <si>
    <t>PEDRO GILDARDO GIL AREVALO</t>
  </si>
  <si>
    <t>SECRETARIA</t>
  </si>
  <si>
    <t>LIC. DULCE CAROLINA ESCORZA</t>
  </si>
  <si>
    <t xml:space="preserve">SILVIA DEL CARMEN DOMINGUEZ ALEJANDRO </t>
  </si>
  <si>
    <t>DEPTO. DE SUPERVICION DE PROGRAMAS</t>
  </si>
  <si>
    <t>DEPTO. DE APOYO OPERATIVO</t>
  </si>
  <si>
    <t>DEPARTAMENTO DE SANIDAD</t>
  </si>
  <si>
    <t>RUBEN MADRIGAL CARRERA</t>
  </si>
  <si>
    <t>CHOFER</t>
  </si>
  <si>
    <t>MARIA DE LOS ANGELES PATRICIO LOPEZ</t>
  </si>
  <si>
    <t>DEPARTAMENTO DE ACUICULTURA</t>
  </si>
  <si>
    <t>ROCIO DEL CARMEN DOMINGUEZ LUNA</t>
  </si>
  <si>
    <t>FLORENTINO VAZQUEZ VEGA / C</t>
  </si>
  <si>
    <t>FERNANDO LECHUGA VARGAS / C</t>
  </si>
  <si>
    <t>LUIS ALBERTO LAZARO CARDOZA</t>
  </si>
  <si>
    <t>RACIEL GARCIA ALEJANDRO</t>
  </si>
  <si>
    <t>MOISES LOPEZ MARTINEZ</t>
  </si>
  <si>
    <t>WILSON PEREZ HERNANDEZ</t>
  </si>
  <si>
    <t>ANGELINO RAMIREZ DE LA CRUZ</t>
  </si>
  <si>
    <t>ALFREDO SEGURA GALLEGOS</t>
  </si>
  <si>
    <t>LUIS TORREZ PEREZ</t>
  </si>
  <si>
    <t>PEDRO ASCENCIO ASCENCIO</t>
  </si>
  <si>
    <t>MARCOS MENDEZ VASCONCELOS</t>
  </si>
  <si>
    <t>JOSE BENITO HERNANDEZ</t>
  </si>
  <si>
    <t>EDUARDO RODRIGUEZ ALBINEDA</t>
  </si>
  <si>
    <t>GISELA MACIAS MESEN</t>
  </si>
  <si>
    <t>VICTOR MANUEL DAMIAN MAYO / C</t>
  </si>
  <si>
    <t>MARVEL PEREZ PRIEGO /E</t>
  </si>
  <si>
    <t>ANGEL RAMOS CABRERA PEREZ</t>
  </si>
  <si>
    <t>JOSE MANUEL HERNANDEZ ARELLANO / C</t>
  </si>
  <si>
    <t>CANDELARIA MENDEZ GOMEZ</t>
  </si>
  <si>
    <t>PIO JUAN CELORIO GARRIDO</t>
  </si>
  <si>
    <t>JUANA VAZQUEZ HIDALGO</t>
  </si>
  <si>
    <t>DELIA GARCIA SANCHEZ</t>
  </si>
  <si>
    <t>GENARO RAMOS JUNCO</t>
  </si>
  <si>
    <t>NOE SANCHES HERNANDEZ</t>
  </si>
  <si>
    <t>ALFREDO ALVAREZ ALVAREZ</t>
  </si>
  <si>
    <t>QUERUBIN ANGEL ZACARIAS</t>
  </si>
  <si>
    <t>ANTONIO CASTELLANOS LOPEZ</t>
  </si>
  <si>
    <t>MARCOS COLIAZA MORALES</t>
  </si>
  <si>
    <t>FIDEL FRIAS FRIAS</t>
  </si>
  <si>
    <t>AGUSTIN MORENO JIMENEZ</t>
  </si>
  <si>
    <t>JOSE ALBERTO LEON</t>
  </si>
  <si>
    <t>JUAN JOSE MENDEZ CORDERO</t>
  </si>
  <si>
    <t>ALEJANDRO MONTEJO PEDRAZA</t>
  </si>
  <si>
    <t>ORLANDO PERALTA VARGAS</t>
  </si>
  <si>
    <t>CONCEPCION RAMOS SANCHEZ</t>
  </si>
  <si>
    <t>ANTONIO ALPUIN ACUÑA / C</t>
  </si>
  <si>
    <t>AMADA BARBERIO SALASAR</t>
  </si>
  <si>
    <t>CARMEN FRIAS FRIAS</t>
  </si>
  <si>
    <t>VENTURA GONZALEZ MENDOZA</t>
  </si>
  <si>
    <t>JESUS HERNANDEZ CONTRERAS</t>
  </si>
  <si>
    <t>DOMINGO MAGAÑA CRUZ</t>
  </si>
  <si>
    <t>JOSE ABEL ORDOÑEZ HERNANDEZ</t>
  </si>
  <si>
    <t>SERGIO CORNELIO PAZ</t>
  </si>
  <si>
    <t>ROSARIO DIAZ CANO</t>
  </si>
  <si>
    <t>JUAN INTERIANO MIRANDA</t>
  </si>
  <si>
    <t>ROMAN JINEZ BAUTISTA</t>
  </si>
  <si>
    <t>NELSON LEON DIONICIO</t>
  </si>
  <si>
    <t>RIGOBERTO LOPEZ OSORIO</t>
  </si>
  <si>
    <t>JOSE MADRIGAL CASTILLO</t>
  </si>
  <si>
    <t>JOSE INES MATIAS HERNANDEZ</t>
  </si>
  <si>
    <t>LUCIO NARNJO SANCHEZ</t>
  </si>
  <si>
    <t>ATENCION CIUDADANA</t>
  </si>
  <si>
    <t>PERSONAL EXTERNO</t>
  </si>
  <si>
    <t>ENRIQUETA SEQUERA GONZALEZ</t>
  </si>
  <si>
    <t>GUADALUPE MAYO TORRES</t>
  </si>
  <si>
    <t>JOSE DANIEL FLORES GALVEZ / C</t>
  </si>
  <si>
    <t>EDMUNDO NUÑEZ MARTINEZ</t>
  </si>
  <si>
    <t>INES MENA TORRES</t>
  </si>
  <si>
    <t>MARINA TORREZ TORREZ</t>
  </si>
  <si>
    <t>SARAI TRUJILLO DE LA CRUZ /E</t>
  </si>
  <si>
    <t>MARTHA CEFERINO CEFERINO</t>
  </si>
  <si>
    <t>MATILDE MIRANDA LOPEZ</t>
  </si>
  <si>
    <t>MARTIN ALBERTO CASTILLO LOPEZ</t>
  </si>
  <si>
    <t>LILIA DEL CARMEN GARCIA CORREA / C</t>
  </si>
  <si>
    <t>ROGER RAMIREZ MENDEZ</t>
  </si>
  <si>
    <t>MARIA GUADALUPE PAREDES GARCIA</t>
  </si>
  <si>
    <t>CARMEN VAZQUEZ CRUZ / E</t>
  </si>
  <si>
    <t>LILI HERNANDEZ HERNANDEZ / C</t>
  </si>
  <si>
    <t>CHUY FRIAS DE DIOS</t>
  </si>
  <si>
    <t>GEMYMA CHAVEZ DE LOS SANTOS</t>
  </si>
  <si>
    <t>HIPOLITO HERNANDEZ VIRGINIA / C</t>
  </si>
  <si>
    <t>YESENIA OCHOA NUÑEZ /INCAPACIDAD</t>
  </si>
  <si>
    <t>HIPOLITO ARCHE PAZ /C</t>
  </si>
  <si>
    <t>LORENZO SANCHEZ CRUZ/ C</t>
  </si>
  <si>
    <t>MARIA ANTONIETA FRIAS FLORES /C</t>
  </si>
  <si>
    <t>SALVADRO ALCUDIA MADRIGAL / C</t>
  </si>
  <si>
    <t>FRANCISCO MIRANDA REYES / E</t>
  </si>
  <si>
    <t>FAUSTINO CONTRERAS FRIAS</t>
  </si>
  <si>
    <t>LUZ DEL ALVA GONZALEZ ALVAREZ</t>
  </si>
  <si>
    <t>DOLIRIAN GONZALEZ GIL</t>
  </si>
  <si>
    <t>JESUS HERNANDEZ ASCENCIO</t>
  </si>
  <si>
    <t>JOSEFAT TOMAS RAMIREZ JUAREZ</t>
  </si>
  <si>
    <t>CARLOS TRINIDAD MORALES</t>
  </si>
  <si>
    <t>HELTON VELAZQUEZ TRINIDAD</t>
  </si>
  <si>
    <t>ALVARO ALEJANDRO DE LA CRUZ</t>
  </si>
  <si>
    <t>OLIVERO ALVAREZ GOMEZ</t>
  </si>
  <si>
    <t>JOSE LUIS CASTELLANOS LOPEZ</t>
  </si>
  <si>
    <t>ING. RAFAEL ANTONIO CASTAÑARES HERRERA</t>
  </si>
  <si>
    <t>O R G A N I G R AM A</t>
  </si>
  <si>
    <t>O R G A N I G R A M A</t>
  </si>
  <si>
    <t>ING. JESUS FDO.VILLANUEVA CRUZ</t>
  </si>
  <si>
    <t>FRANCISCO JIMENEZ CHABLE</t>
  </si>
  <si>
    <t>LIC. PAUL FERRER DAGDUG</t>
  </si>
  <si>
    <t>ALEJANDRO DE LA CRUZ RAMOS</t>
  </si>
  <si>
    <t>ASUNCION BAEZA SUAREZ</t>
  </si>
  <si>
    <t>INTENDENTE HABITA</t>
  </si>
  <si>
    <t>MARCIAL MATIAS JIMENEZ</t>
  </si>
  <si>
    <t>MATEO MONTEJO JIMENEZ</t>
  </si>
  <si>
    <t>JOSE LUIS BALCAZAR PRESENDA/INMUDEC</t>
  </si>
  <si>
    <t>MARIA ISABEL CRUZ DE LA ROSA /JURIDICO</t>
  </si>
  <si>
    <t>ROSA AURORA AMADOR HERNANDEZ</t>
  </si>
  <si>
    <t>JUAN CARLOS MOSQUEDA OVANDO</t>
  </si>
  <si>
    <t xml:space="preserve">PERSONAL COMISIONADO </t>
  </si>
  <si>
    <t>PERSONAL INCAPACIDAD</t>
  </si>
  <si>
    <t>MARIA ESTHER GARCIA PINTO</t>
  </si>
  <si>
    <t>SRA. LILIA GARCIA PEREZ</t>
  </si>
  <si>
    <t>MVZ. LEONEL MERINO DAMIAN</t>
  </si>
  <si>
    <t>SECRETARIA PARTICULAR</t>
  </si>
  <si>
    <t>FILIBERTO RAMOS FRANCO/SALUD</t>
  </si>
  <si>
    <t>CONCEPCION FRIAS BADAL/CONMUTADOR</t>
  </si>
  <si>
    <t>GILBERTO CARRASCO DE LA CRUZ/PROTECCION CIVIL</t>
  </si>
  <si>
    <t>HECTOR MANUEL BARRERA YANEZ</t>
  </si>
  <si>
    <t>MVZ. CARLOS ARTURO CABRALES AGUILAR</t>
  </si>
  <si>
    <t>DEPTO. DE SUPERVISION DE PROGRAMAS</t>
  </si>
  <si>
    <t>KATIA MOSCOSO HERNANDEZ/CONTRALORIA</t>
  </si>
  <si>
    <t>ANA CECILIA OSORIO HERNANDEZ/FISCALIZACION</t>
  </si>
  <si>
    <t>JORGE LUIS CAMPOS HERNANDEZ</t>
  </si>
  <si>
    <t>LIC. DULCE CAROLINA ESCORZA LOPEZ</t>
  </si>
  <si>
    <t>PARTICULAR</t>
  </si>
  <si>
    <t>ANDREA LOPEZ NAVARRO</t>
  </si>
  <si>
    <t>HUGO MEDEL DE DIOS HERNANDEZ</t>
  </si>
  <si>
    <t>VICTOR ELIU MARTINEZ MIRANDA</t>
  </si>
  <si>
    <t>MARIA DE LOS ANGLES GONZALEZ HERNANDEZ</t>
  </si>
  <si>
    <t>ENCARGADO DE DESPACHO DE ENLACE ADMNISTRATIVO</t>
  </si>
  <si>
    <t>MVZ. MARCO ANTONIO DAVID TOVAR QUIÑONES</t>
  </si>
  <si>
    <t>ING. NATIVIDAD RAMÓN ADRIANO</t>
  </si>
  <si>
    <t>ENCARGADO DE DESPACHO DE ENLACE ADMINISTRATIVO</t>
  </si>
  <si>
    <t>C.P.MARIA DE JESUS MENDEZ SOLIS</t>
  </si>
  <si>
    <t>LIC.MARIA DE LOS ANGELES CASTELLANOS AMALFI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</si>
</sst>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theme="1"/>
      <name val="Arial Black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name val="Arial Black"/>
      <family val="2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164" fontId="0" fillId="0" borderId="12" xfId="0" applyNumberFormat="1" applyBorder="1"/>
    <xf numFmtId="164" fontId="0" fillId="0" borderId="15" xfId="0" applyNumberFormat="1" applyBorder="1"/>
    <xf numFmtId="0" fontId="0" fillId="0" borderId="0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6" xfId="0" applyFill="1" applyBorder="1"/>
    <xf numFmtId="0" fontId="0" fillId="0" borderId="19" xfId="0" applyBorder="1"/>
    <xf numFmtId="0" fontId="0" fillId="0" borderId="20" xfId="0" applyBorder="1"/>
    <xf numFmtId="0" fontId="2" fillId="0" borderId="0" xfId="0" applyFont="1" applyFill="1" applyBorder="1" applyAlignment="1">
      <alignment horizontal="center" vertical="justify"/>
    </xf>
    <xf numFmtId="0" fontId="0" fillId="0" borderId="0" xfId="0" applyBorder="1"/>
    <xf numFmtId="0" fontId="0" fillId="0" borderId="29" xfId="0" applyBorder="1"/>
    <xf numFmtId="0" fontId="2" fillId="0" borderId="0" xfId="0" applyFont="1" applyFill="1" applyBorder="1" applyAlignment="1">
      <alignment horizontal="center"/>
    </xf>
    <xf numFmtId="0" fontId="0" fillId="0" borderId="30" xfId="0" applyBorder="1"/>
    <xf numFmtId="164" fontId="0" fillId="0" borderId="12" xfId="1" applyFont="1" applyBorder="1"/>
    <xf numFmtId="164" fontId="0" fillId="0" borderId="15" xfId="1" applyFont="1" applyBorder="1"/>
    <xf numFmtId="0" fontId="4" fillId="0" borderId="0" xfId="0" applyFont="1" applyFill="1" applyBorder="1" applyAlignment="1">
      <alignment horizontal="center"/>
    </xf>
    <xf numFmtId="164" fontId="0" fillId="0" borderId="32" xfId="0" applyNumberFormat="1" applyBorder="1"/>
    <xf numFmtId="164" fontId="0" fillId="0" borderId="35" xfId="0" applyNumberFormat="1" applyBorder="1"/>
    <xf numFmtId="0" fontId="0" fillId="6" borderId="42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0" borderId="45" xfId="0" applyBorder="1"/>
    <xf numFmtId="0" fontId="0" fillId="0" borderId="46" xfId="0" applyBorder="1"/>
    <xf numFmtId="164" fontId="0" fillId="0" borderId="32" xfId="1" applyFont="1" applyBorder="1"/>
    <xf numFmtId="0" fontId="3" fillId="6" borderId="1" xfId="0" applyFont="1" applyFill="1" applyBorder="1" applyAlignment="1">
      <alignment horizontal="center"/>
    </xf>
    <xf numFmtId="0" fontId="0" fillId="0" borderId="59" xfId="0" applyBorder="1"/>
    <xf numFmtId="164" fontId="0" fillId="0" borderId="0" xfId="1" applyFont="1"/>
    <xf numFmtId="164" fontId="0" fillId="0" borderId="16" xfId="1" applyFont="1" applyBorder="1"/>
    <xf numFmtId="164" fontId="0" fillId="0" borderId="0" xfId="1" applyFont="1" applyBorder="1" applyAlignment="1">
      <alignment horizontal="center"/>
    </xf>
    <xf numFmtId="164" fontId="0" fillId="0" borderId="0" xfId="1" applyFont="1" applyFill="1" applyBorder="1" applyAlignment="1">
      <alignment horizontal="center"/>
    </xf>
    <xf numFmtId="164" fontId="0" fillId="0" borderId="0" xfId="1" applyFont="1" applyBorder="1"/>
    <xf numFmtId="164" fontId="0" fillId="6" borderId="42" xfId="1" applyFont="1" applyFill="1" applyBorder="1" applyAlignment="1">
      <alignment horizontal="center"/>
    </xf>
    <xf numFmtId="164" fontId="0" fillId="0" borderId="32" xfId="1" applyFont="1" applyBorder="1" applyAlignment="1"/>
    <xf numFmtId="164" fontId="0" fillId="0" borderId="48" xfId="1" applyFont="1" applyBorder="1"/>
    <xf numFmtId="164" fontId="0" fillId="0" borderId="48" xfId="1" applyFont="1" applyBorder="1" applyAlignment="1"/>
    <xf numFmtId="0" fontId="7" fillId="0" borderId="0" xfId="0" applyFont="1"/>
    <xf numFmtId="0" fontId="7" fillId="0" borderId="0" xfId="0" applyFont="1" applyFill="1"/>
    <xf numFmtId="0" fontId="7" fillId="0" borderId="56" xfId="0" applyFont="1" applyFill="1" applyBorder="1" applyAlignment="1">
      <alignment horizontal="right"/>
    </xf>
    <xf numFmtId="0" fontId="7" fillId="3" borderId="1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6" xfId="0" applyFont="1" applyFill="1" applyBorder="1"/>
    <xf numFmtId="0" fontId="7" fillId="0" borderId="19" xfId="0" applyFont="1" applyBorder="1"/>
    <xf numFmtId="0" fontId="7" fillId="0" borderId="49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justify"/>
    </xf>
    <xf numFmtId="0" fontId="7" fillId="0" borderId="27" xfId="0" applyFont="1" applyBorder="1"/>
    <xf numFmtId="0" fontId="7" fillId="0" borderId="0" xfId="0" applyFont="1" applyBorder="1"/>
    <xf numFmtId="0" fontId="7" fillId="0" borderId="59" xfId="0" applyFont="1" applyBorder="1"/>
    <xf numFmtId="0" fontId="7" fillId="0" borderId="19" xfId="0" applyFont="1" applyFill="1" applyBorder="1"/>
    <xf numFmtId="0" fontId="7" fillId="0" borderId="46" xfId="0" applyFont="1" applyFill="1" applyBorder="1"/>
    <xf numFmtId="0" fontId="7" fillId="0" borderId="29" xfId="0" applyFont="1" applyBorder="1"/>
    <xf numFmtId="0" fontId="7" fillId="0" borderId="3" xfId="0" applyFont="1" applyBorder="1"/>
    <xf numFmtId="0" fontId="7" fillId="0" borderId="66" xfId="0" applyFont="1" applyBorder="1"/>
    <xf numFmtId="0" fontId="7" fillId="0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0" borderId="46" xfId="0" applyFont="1" applyBorder="1"/>
    <xf numFmtId="0" fontId="8" fillId="0" borderId="0" xfId="0" applyFont="1" applyFill="1" applyBorder="1" applyAlignment="1">
      <alignment horizontal="center"/>
    </xf>
    <xf numFmtId="0" fontId="7" fillId="0" borderId="30" xfId="0" applyFont="1" applyBorder="1"/>
    <xf numFmtId="0" fontId="7" fillId="0" borderId="44" xfId="0" applyFont="1" applyBorder="1"/>
    <xf numFmtId="0" fontId="7" fillId="0" borderId="0" xfId="0" applyFont="1" applyFill="1" applyBorder="1"/>
    <xf numFmtId="0" fontId="7" fillId="0" borderId="28" xfId="0" applyFont="1" applyFill="1" applyBorder="1"/>
    <xf numFmtId="0" fontId="7" fillId="0" borderId="63" xfId="0" applyFont="1" applyBorder="1"/>
    <xf numFmtId="0" fontId="7" fillId="0" borderId="31" xfId="0" applyFont="1" applyBorder="1"/>
    <xf numFmtId="0" fontId="7" fillId="0" borderId="1" xfId="0" applyFont="1" applyBorder="1" applyAlignment="1">
      <alignment horizontal="left"/>
    </xf>
    <xf numFmtId="0" fontId="7" fillId="0" borderId="64" xfId="0" applyFont="1" applyBorder="1"/>
    <xf numFmtId="0" fontId="7" fillId="0" borderId="1" xfId="0" applyFont="1" applyFill="1" applyBorder="1" applyAlignment="1">
      <alignment horizontal="center"/>
    </xf>
    <xf numFmtId="0" fontId="7" fillId="0" borderId="47" xfId="0" applyFont="1" applyBorder="1"/>
    <xf numFmtId="0" fontId="11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7" xfId="0" applyFont="1" applyFill="1" applyBorder="1"/>
    <xf numFmtId="0" fontId="7" fillId="8" borderId="1" xfId="0" applyFont="1" applyFill="1" applyBorder="1" applyAlignment="1">
      <alignment horizontal="center"/>
    </xf>
    <xf numFmtId="0" fontId="7" fillId="0" borderId="65" xfId="0" applyFont="1" applyBorder="1"/>
    <xf numFmtId="0" fontId="7" fillId="0" borderId="60" xfId="0" applyFont="1" applyBorder="1"/>
    <xf numFmtId="0" fontId="7" fillId="0" borderId="1" xfId="0" applyFont="1" applyBorder="1" applyAlignment="1"/>
    <xf numFmtId="0" fontId="7" fillId="2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6" borderId="67" xfId="0" applyFill="1" applyBorder="1" applyAlignment="1">
      <alignment horizontal="center"/>
    </xf>
    <xf numFmtId="0" fontId="0" fillId="6" borderId="68" xfId="0" applyFill="1" applyBorder="1" applyAlignment="1">
      <alignment horizontal="center"/>
    </xf>
    <xf numFmtId="0" fontId="7" fillId="8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164" fontId="0" fillId="0" borderId="13" xfId="1" applyFont="1" applyBorder="1" applyAlignment="1">
      <alignment horizontal="center"/>
    </xf>
    <xf numFmtId="164" fontId="0" fillId="0" borderId="14" xfId="1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9" fillId="6" borderId="41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9" fillId="6" borderId="43" xfId="0" applyFont="1" applyFill="1" applyBorder="1" applyAlignment="1">
      <alignment horizontal="center"/>
    </xf>
    <xf numFmtId="164" fontId="0" fillId="0" borderId="48" xfId="0" applyNumberFormat="1" applyBorder="1" applyAlignment="1"/>
    <xf numFmtId="0" fontId="0" fillId="0" borderId="35" xfId="0" applyBorder="1" applyAlignment="1"/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7" borderId="42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7" borderId="18" xfId="0" applyFont="1" applyFill="1" applyBorder="1" applyAlignment="1">
      <alignment horizontal="center" vertical="justify" wrapText="1"/>
    </xf>
    <xf numFmtId="0" fontId="2" fillId="7" borderId="16" xfId="0" applyFont="1" applyFill="1" applyBorder="1" applyAlignment="1">
      <alignment horizontal="center" vertical="justify" wrapText="1"/>
    </xf>
    <xf numFmtId="0" fontId="2" fillId="7" borderId="17" xfId="0" applyFont="1" applyFill="1" applyBorder="1" applyAlignment="1">
      <alignment horizontal="center" vertical="justify" wrapText="1"/>
    </xf>
    <xf numFmtId="0" fontId="9" fillId="6" borderId="6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2" fillId="7" borderId="50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164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7" borderId="40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justify"/>
    </xf>
    <xf numFmtId="0" fontId="2" fillId="7" borderId="25" xfId="0" applyFont="1" applyFill="1" applyBorder="1" applyAlignment="1">
      <alignment horizontal="center" vertical="justify"/>
    </xf>
    <xf numFmtId="0" fontId="2" fillId="7" borderId="41" xfId="0" applyFont="1" applyFill="1" applyBorder="1" applyAlignment="1">
      <alignment horizontal="center" vertical="justify"/>
    </xf>
    <xf numFmtId="0" fontId="12" fillId="5" borderId="42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 vertical="justify"/>
    </xf>
    <xf numFmtId="0" fontId="2" fillId="7" borderId="26" xfId="0" applyFont="1" applyFill="1" applyBorder="1" applyAlignment="1">
      <alignment horizontal="center" vertical="justify"/>
    </xf>
    <xf numFmtId="0" fontId="0" fillId="0" borderId="1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8" borderId="1" xfId="0" applyFont="1" applyFill="1" applyBorder="1" applyAlignment="1">
      <alignment horizontal="left"/>
    </xf>
    <xf numFmtId="0" fontId="8" fillId="7" borderId="57" xfId="0" applyFont="1" applyFill="1" applyBorder="1" applyAlignment="1">
      <alignment horizontal="center" vertical="center"/>
    </xf>
    <xf numFmtId="0" fontId="8" fillId="7" borderId="58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7" borderId="32" xfId="0" applyFont="1" applyFill="1" applyBorder="1" applyAlignment="1">
      <alignment horizontal="center" vertical="center"/>
    </xf>
    <xf numFmtId="0" fontId="8" fillId="7" borderId="48" xfId="0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8" fillId="7" borderId="57" xfId="0" applyFont="1" applyFill="1" applyBorder="1" applyAlignment="1">
      <alignment horizontal="center" vertical="justify"/>
    </xf>
    <xf numFmtId="0" fontId="8" fillId="7" borderId="58" xfId="0" applyFont="1" applyFill="1" applyBorder="1" applyAlignment="1">
      <alignment horizontal="center" vertical="justify"/>
    </xf>
    <xf numFmtId="0" fontId="8" fillId="7" borderId="52" xfId="0" applyFont="1" applyFill="1" applyBorder="1" applyAlignment="1">
      <alignment horizontal="center" vertical="justify"/>
    </xf>
    <xf numFmtId="0" fontId="7" fillId="0" borderId="37" xfId="0" applyFont="1" applyBorder="1" applyAlignment="1">
      <alignment horizontal="center"/>
    </xf>
    <xf numFmtId="0" fontId="7" fillId="8" borderId="9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justify"/>
    </xf>
    <xf numFmtId="0" fontId="7" fillId="0" borderId="25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7" fillId="0" borderId="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5" borderId="61" xfId="0" applyFont="1" applyFill="1" applyBorder="1" applyAlignment="1">
      <alignment horizontal="center"/>
    </xf>
    <xf numFmtId="0" fontId="8" fillId="5" borderId="3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6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8" fillId="7" borderId="57" xfId="0" applyFont="1" applyFill="1" applyBorder="1" applyAlignment="1">
      <alignment horizontal="center" vertical="justify" wrapText="1"/>
    </xf>
    <xf numFmtId="0" fontId="8" fillId="7" borderId="58" xfId="0" applyFont="1" applyFill="1" applyBorder="1" applyAlignment="1">
      <alignment horizontal="center" vertical="justify" wrapText="1"/>
    </xf>
    <xf numFmtId="0" fontId="8" fillId="7" borderId="52" xfId="0" applyFont="1" applyFill="1" applyBorder="1" applyAlignment="1">
      <alignment horizontal="center" vertical="justify" wrapText="1"/>
    </xf>
    <xf numFmtId="0" fontId="5" fillId="0" borderId="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19611</xdr:colOff>
      <xdr:row>42</xdr:row>
      <xdr:rowOff>1</xdr:rowOff>
    </xdr:from>
    <xdr:to>
      <xdr:col>13</xdr:col>
      <xdr:colOff>2081493</xdr:colOff>
      <xdr:row>43</xdr:row>
      <xdr:rowOff>1</xdr:rowOff>
    </xdr:to>
    <xdr:cxnSp macro="">
      <xdr:nvCxnSpPr>
        <xdr:cNvPr id="3" name="Conector angular 2"/>
        <xdr:cNvCxnSpPr/>
      </xdr:nvCxnSpPr>
      <xdr:spPr>
        <a:xfrm>
          <a:off x="8110258" y="8953501"/>
          <a:ext cx="2061882" cy="1905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54"/>
  <sheetViews>
    <sheetView tabSelected="1" zoomScale="75" zoomScaleNormal="75" workbookViewId="0">
      <selection activeCell="O51" sqref="O51"/>
    </sheetView>
  </sheetViews>
  <sheetFormatPr baseColWidth="10" defaultRowHeight="15" x14ac:dyDescent="0.25"/>
  <cols>
    <col min="1" max="1" width="5.7109375" customWidth="1"/>
    <col min="2" max="2" width="9.28515625" customWidth="1"/>
    <col min="3" max="3" width="6.7109375" customWidth="1"/>
    <col min="5" max="5" width="7.85546875" customWidth="1"/>
    <col min="6" max="7" width="11.28515625" customWidth="1"/>
    <col min="8" max="8" width="5.7109375" customWidth="1"/>
    <col min="9" max="9" width="11.42578125" style="31" customWidth="1"/>
    <col min="11" max="11" width="9.140625" customWidth="1"/>
    <col min="12" max="12" width="7.7109375" customWidth="1"/>
    <col min="13" max="13" width="13.5703125" customWidth="1"/>
    <col min="14" max="14" width="25.28515625" style="1" bestFit="1" customWidth="1"/>
    <col min="15" max="15" width="5.85546875" style="1" customWidth="1"/>
    <col min="16" max="16" width="3.5703125" customWidth="1"/>
    <col min="18" max="19" width="6.28515625" customWidth="1"/>
    <col min="20" max="20" width="15.42578125" customWidth="1"/>
    <col min="21" max="21" width="4.28515625" customWidth="1"/>
    <col min="22" max="22" width="39" bestFit="1" customWidth="1"/>
  </cols>
  <sheetData>
    <row r="2" spans="2:20" ht="24.75" x14ac:dyDescent="0.5">
      <c r="B2" s="91" t="s">
        <v>125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4" spans="2:20" ht="15.75" thickBot="1" x14ac:dyDescent="0.3"/>
    <row r="5" spans="2:20" x14ac:dyDescent="0.25">
      <c r="J5" s="138" t="s">
        <v>7</v>
      </c>
      <c r="K5" s="139"/>
      <c r="L5" s="140"/>
      <c r="M5" s="141"/>
    </row>
    <row r="6" spans="2:20" x14ac:dyDescent="0.25">
      <c r="J6" s="147" t="s">
        <v>3</v>
      </c>
      <c r="K6" s="148"/>
      <c r="L6" s="149"/>
      <c r="M6" s="150"/>
      <c r="N6"/>
      <c r="O6"/>
    </row>
    <row r="7" spans="2:20" hidden="1" x14ac:dyDescent="0.25">
      <c r="J7" s="24" t="s">
        <v>0</v>
      </c>
      <c r="K7" s="92" t="s">
        <v>1</v>
      </c>
      <c r="L7" s="93" t="s">
        <v>6</v>
      </c>
      <c r="M7" s="25" t="s">
        <v>2</v>
      </c>
      <c r="Q7" s="3" t="s">
        <v>0</v>
      </c>
      <c r="R7" s="92" t="s">
        <v>1</v>
      </c>
      <c r="S7" s="93" t="s">
        <v>6</v>
      </c>
      <c r="T7" s="4" t="s">
        <v>2</v>
      </c>
    </row>
    <row r="8" spans="2:20" ht="15.75" hidden="1" thickBot="1" x14ac:dyDescent="0.3">
      <c r="J8" s="22">
        <f>7252.82*2</f>
        <v>14505.64</v>
      </c>
      <c r="K8" s="136">
        <v>50000</v>
      </c>
      <c r="L8" s="137"/>
      <c r="M8" s="23">
        <f>+J8+K8</f>
        <v>64505.64</v>
      </c>
      <c r="Q8" s="19">
        <f>3000.69*2</f>
        <v>6001.38</v>
      </c>
      <c r="R8" s="94">
        <v>19500</v>
      </c>
      <c r="S8" s="95"/>
      <c r="T8" s="20">
        <f>+Q8+R8</f>
        <v>25501.38</v>
      </c>
    </row>
    <row r="9" spans="2:20" ht="15.75" thickBot="1" x14ac:dyDescent="0.3">
      <c r="G9" s="8"/>
      <c r="H9" s="8"/>
      <c r="I9" s="32"/>
      <c r="J9" s="8"/>
      <c r="K9" s="9"/>
      <c r="L9" s="10"/>
      <c r="M9" s="8"/>
      <c r="N9" s="11"/>
      <c r="O9" s="11"/>
      <c r="P9" s="8"/>
      <c r="Q9" s="8"/>
      <c r="R9" s="8"/>
    </row>
    <row r="10" spans="2:20" ht="15.75" thickBot="1" x14ac:dyDescent="0.3">
      <c r="G10" s="12"/>
      <c r="L10" s="26"/>
      <c r="R10" s="13"/>
    </row>
    <row r="11" spans="2:20" ht="15.75" thickTop="1" x14ac:dyDescent="0.25">
      <c r="D11" s="121" t="s">
        <v>160</v>
      </c>
      <c r="E11" s="122"/>
      <c r="F11" s="122"/>
      <c r="G11" s="123"/>
      <c r="I11" s="33"/>
      <c r="J11" s="124" t="s">
        <v>123</v>
      </c>
      <c r="K11" s="125"/>
      <c r="L11" s="125"/>
      <c r="M11" s="126"/>
      <c r="N11" s="2"/>
      <c r="O11" s="2"/>
      <c r="Q11" s="124" t="s">
        <v>161</v>
      </c>
      <c r="R11" s="125"/>
      <c r="S11" s="125"/>
      <c r="T11" s="126"/>
    </row>
    <row r="12" spans="2:20" ht="33.75" customHeight="1" thickBot="1" x14ac:dyDescent="0.3">
      <c r="D12" s="127" t="s">
        <v>162</v>
      </c>
      <c r="E12" s="128"/>
      <c r="F12" s="128"/>
      <c r="G12" s="129"/>
      <c r="I12" s="33"/>
      <c r="J12" s="151" t="s">
        <v>8</v>
      </c>
      <c r="K12" s="145"/>
      <c r="L12" s="145"/>
      <c r="M12" s="152"/>
      <c r="N12" s="14"/>
      <c r="O12" s="14"/>
      <c r="Q12" s="151" t="s">
        <v>9</v>
      </c>
      <c r="R12" s="145"/>
      <c r="S12" s="145"/>
      <c r="T12" s="152"/>
    </row>
    <row r="13" spans="2:20" hidden="1" x14ac:dyDescent="0.25">
      <c r="D13" s="87" t="s">
        <v>0</v>
      </c>
      <c r="E13" s="130" t="s">
        <v>1</v>
      </c>
      <c r="F13" s="131"/>
      <c r="G13" s="88" t="s">
        <v>2</v>
      </c>
      <c r="I13" s="34"/>
      <c r="J13" s="3" t="s">
        <v>0</v>
      </c>
      <c r="K13" s="92" t="s">
        <v>1</v>
      </c>
      <c r="L13" s="93" t="s">
        <v>6</v>
      </c>
      <c r="M13" s="4" t="s">
        <v>2</v>
      </c>
      <c r="N13" s="2"/>
      <c r="O13" s="2"/>
      <c r="Q13" s="3" t="s">
        <v>0</v>
      </c>
      <c r="R13" s="92" t="s">
        <v>1</v>
      </c>
      <c r="S13" s="93" t="s">
        <v>6</v>
      </c>
      <c r="T13" s="4" t="s">
        <v>2</v>
      </c>
    </row>
    <row r="14" spans="2:20" ht="15.75" hidden="1" thickBot="1" x14ac:dyDescent="0.3">
      <c r="D14" s="5">
        <f>4153.2*2</f>
        <v>8306.4</v>
      </c>
      <c r="E14" s="112">
        <v>22000</v>
      </c>
      <c r="F14" s="132"/>
      <c r="G14" s="6">
        <f>D14+E14</f>
        <v>30306.400000000001</v>
      </c>
      <c r="I14" s="35"/>
      <c r="J14" s="5">
        <f>5077.76*2</f>
        <v>10155.52</v>
      </c>
      <c r="K14" s="112">
        <v>21000</v>
      </c>
      <c r="L14" s="113"/>
      <c r="M14" s="6">
        <f>J14+K14</f>
        <v>31155.52</v>
      </c>
      <c r="N14" s="7"/>
      <c r="O14" s="7"/>
      <c r="Q14" s="5">
        <f>5712.39*2</f>
        <v>11424.78</v>
      </c>
      <c r="R14" s="112">
        <v>21000</v>
      </c>
      <c r="S14" s="113"/>
      <c r="T14" s="6">
        <f>Q14+R14</f>
        <v>32424.78</v>
      </c>
    </row>
    <row r="15" spans="2:20" x14ac:dyDescent="0.25">
      <c r="G15" s="15"/>
      <c r="K15" s="30"/>
      <c r="R15" s="30"/>
    </row>
    <row r="16" spans="2:20" ht="15.75" thickBot="1" x14ac:dyDescent="0.3">
      <c r="G16" s="15"/>
      <c r="H16" s="8"/>
      <c r="I16" s="32"/>
      <c r="K16" s="9"/>
      <c r="P16" s="8"/>
      <c r="Q16" s="8"/>
      <c r="R16" s="9"/>
    </row>
    <row r="17" spans="6:20" ht="14.25" customHeight="1" thickBot="1" x14ac:dyDescent="0.3">
      <c r="G17" s="15"/>
      <c r="H17" s="12"/>
      <c r="J17" s="27"/>
      <c r="K17" s="15"/>
      <c r="P17" s="12"/>
    </row>
    <row r="18" spans="6:20" ht="15.75" thickTop="1" x14ac:dyDescent="0.25">
      <c r="G18" s="15"/>
      <c r="H18" s="16"/>
      <c r="I18" s="121" t="s">
        <v>10</v>
      </c>
      <c r="J18" s="122"/>
      <c r="K18" s="122"/>
      <c r="L18" s="123"/>
      <c r="O18" s="2"/>
      <c r="P18" s="16"/>
      <c r="Q18" s="117" t="s">
        <v>148</v>
      </c>
      <c r="R18" s="118"/>
      <c r="S18" s="119"/>
      <c r="T18" s="120"/>
    </row>
    <row r="19" spans="6:20" ht="15.75" thickBot="1" x14ac:dyDescent="0.3">
      <c r="F19" s="15"/>
      <c r="G19" s="15"/>
      <c r="H19" s="10"/>
      <c r="I19" s="142" t="s">
        <v>34</v>
      </c>
      <c r="J19" s="106"/>
      <c r="K19" s="106"/>
      <c r="L19" s="143"/>
      <c r="O19" s="17"/>
      <c r="P19" s="18"/>
      <c r="Q19" s="105" t="s">
        <v>12</v>
      </c>
      <c r="R19" s="106"/>
      <c r="S19" s="106"/>
      <c r="T19" s="107"/>
    </row>
    <row r="20" spans="6:20" hidden="1" x14ac:dyDescent="0.25">
      <c r="F20" s="15"/>
      <c r="G20" s="15"/>
      <c r="H20" s="16"/>
      <c r="I20" s="36" t="s">
        <v>0</v>
      </c>
      <c r="J20" s="29" t="s">
        <v>1</v>
      </c>
      <c r="K20" s="92" t="s">
        <v>2</v>
      </c>
      <c r="L20" s="104"/>
      <c r="O20" s="2"/>
      <c r="Q20" s="3" t="s">
        <v>0</v>
      </c>
      <c r="R20" s="92" t="s">
        <v>1</v>
      </c>
      <c r="S20" s="93" t="s">
        <v>6</v>
      </c>
      <c r="T20" s="4" t="s">
        <v>2</v>
      </c>
    </row>
    <row r="21" spans="6:20" ht="15.75" hidden="1" thickBot="1" x14ac:dyDescent="0.3">
      <c r="F21" s="15"/>
      <c r="G21" s="15"/>
      <c r="H21" s="16"/>
      <c r="I21" s="37">
        <f>4153.2*2</f>
        <v>8306.4</v>
      </c>
      <c r="J21" s="39">
        <v>16000</v>
      </c>
      <c r="K21" s="110">
        <f>+I21+J21</f>
        <v>24306.400000000001</v>
      </c>
      <c r="L21" s="111"/>
      <c r="O21" s="7"/>
      <c r="Q21" s="19">
        <f>3000.69*2</f>
        <v>6001.38</v>
      </c>
      <c r="R21" s="94">
        <v>5000</v>
      </c>
      <c r="S21" s="95"/>
      <c r="T21" s="20">
        <f>+Q21+R21</f>
        <v>11001.380000000001</v>
      </c>
    </row>
    <row r="22" spans="6:20" ht="15.75" thickBot="1" x14ac:dyDescent="0.3">
      <c r="F22" s="15"/>
      <c r="G22" s="15"/>
      <c r="H22" s="16"/>
      <c r="P22" s="8"/>
      <c r="Q22" s="8"/>
      <c r="R22" s="9"/>
    </row>
    <row r="23" spans="6:20" ht="15.75" thickBot="1" x14ac:dyDescent="0.3">
      <c r="F23" s="15"/>
      <c r="G23" s="15"/>
      <c r="H23" s="16"/>
      <c r="P23" s="12"/>
    </row>
    <row r="24" spans="6:20" ht="15.75" thickTop="1" x14ac:dyDescent="0.25">
      <c r="F24" s="15"/>
      <c r="G24" s="15"/>
      <c r="H24" s="16"/>
      <c r="I24" s="101" t="s">
        <v>55</v>
      </c>
      <c r="J24" s="102"/>
      <c r="K24" s="102"/>
      <c r="L24" s="103"/>
      <c r="O24" s="2"/>
      <c r="P24" s="16"/>
      <c r="Q24" s="97" t="s">
        <v>164</v>
      </c>
      <c r="R24" s="98"/>
      <c r="S24" s="99"/>
      <c r="T24" s="100"/>
    </row>
    <row r="25" spans="6:20" ht="15.75" thickBot="1" x14ac:dyDescent="0.3">
      <c r="F25" s="15"/>
      <c r="G25" s="15"/>
      <c r="H25" s="10"/>
      <c r="I25" s="114" t="s">
        <v>16</v>
      </c>
      <c r="J25" s="115"/>
      <c r="K25" s="115"/>
      <c r="L25" s="116"/>
      <c r="O25" s="17"/>
      <c r="P25" s="10"/>
      <c r="Q25" s="105" t="s">
        <v>17</v>
      </c>
      <c r="R25" s="106"/>
      <c r="S25" s="106"/>
      <c r="T25" s="107"/>
    </row>
    <row r="26" spans="6:20" hidden="1" x14ac:dyDescent="0.25">
      <c r="F26" s="15"/>
      <c r="G26" s="15"/>
      <c r="H26" s="16"/>
      <c r="I26" s="36" t="s">
        <v>0</v>
      </c>
      <c r="J26" s="29" t="s">
        <v>1</v>
      </c>
      <c r="K26" s="108" t="s">
        <v>2</v>
      </c>
      <c r="L26" s="109" t="s">
        <v>6</v>
      </c>
      <c r="O26" s="2"/>
      <c r="Q26" s="3" t="s">
        <v>0</v>
      </c>
      <c r="R26" s="92" t="s">
        <v>1</v>
      </c>
      <c r="S26" s="93" t="s">
        <v>6</v>
      </c>
      <c r="T26" s="4" t="s">
        <v>2</v>
      </c>
    </row>
    <row r="27" spans="6:20" ht="15.75" hidden="1" thickBot="1" x14ac:dyDescent="0.3">
      <c r="F27" s="15"/>
      <c r="G27" s="15"/>
      <c r="H27" s="16"/>
      <c r="I27" s="28">
        <f>4153.2*2</f>
        <v>8306.4</v>
      </c>
      <c r="J27" s="38">
        <v>16000</v>
      </c>
      <c r="K27" s="110">
        <f>+I27+J27</f>
        <v>24306.400000000001</v>
      </c>
      <c r="L27" s="111"/>
      <c r="O27" s="7"/>
      <c r="Q27" s="5">
        <f>4908.14*2</f>
        <v>9816.2800000000007</v>
      </c>
      <c r="R27" s="112">
        <v>8500</v>
      </c>
      <c r="S27" s="113"/>
      <c r="T27" s="6">
        <f>+Q27+R27</f>
        <v>18316.28</v>
      </c>
    </row>
    <row r="28" spans="6:20" ht="15.75" thickBot="1" x14ac:dyDescent="0.3">
      <c r="F28" s="15"/>
      <c r="G28" s="15"/>
      <c r="H28" s="16"/>
      <c r="P28" s="8"/>
      <c r="Q28" s="8"/>
      <c r="R28" s="9"/>
    </row>
    <row r="29" spans="6:20" ht="15.75" thickBot="1" x14ac:dyDescent="0.3">
      <c r="F29" s="15"/>
      <c r="G29" s="15"/>
      <c r="H29" s="16"/>
      <c r="P29" s="12"/>
    </row>
    <row r="30" spans="6:20" ht="15.75" thickTop="1" x14ac:dyDescent="0.25">
      <c r="F30" s="15"/>
      <c r="G30" s="15"/>
      <c r="H30" s="16"/>
      <c r="I30" s="121" t="s">
        <v>126</v>
      </c>
      <c r="J30" s="122"/>
      <c r="K30" s="122"/>
      <c r="L30" s="123"/>
      <c r="O30" s="2"/>
      <c r="P30" s="16"/>
      <c r="Q30" s="117" t="s">
        <v>128</v>
      </c>
      <c r="R30" s="118"/>
      <c r="S30" s="119"/>
      <c r="T30" s="120"/>
    </row>
    <row r="31" spans="6:20" ht="15.75" thickBot="1" x14ac:dyDescent="0.3">
      <c r="F31" s="15"/>
      <c r="G31" s="15"/>
      <c r="H31" s="10"/>
      <c r="I31" s="133" t="s">
        <v>22</v>
      </c>
      <c r="J31" s="134"/>
      <c r="K31" s="134"/>
      <c r="L31" s="135"/>
      <c r="O31" s="17"/>
      <c r="P31" s="10"/>
      <c r="Q31" s="105" t="s">
        <v>23</v>
      </c>
      <c r="R31" s="106"/>
      <c r="S31" s="106"/>
      <c r="T31" s="107"/>
    </row>
    <row r="32" spans="6:20" hidden="1" x14ac:dyDescent="0.25">
      <c r="F32" s="15"/>
      <c r="G32" s="15"/>
      <c r="H32" s="16"/>
      <c r="I32" s="36" t="s">
        <v>0</v>
      </c>
      <c r="J32" s="29" t="s">
        <v>1</v>
      </c>
      <c r="K32" s="92" t="s">
        <v>2</v>
      </c>
      <c r="L32" s="104" t="s">
        <v>6</v>
      </c>
      <c r="O32" s="2"/>
      <c r="Q32" s="3" t="s">
        <v>0</v>
      </c>
      <c r="R32" s="92" t="s">
        <v>1</v>
      </c>
      <c r="S32" s="93" t="s">
        <v>6</v>
      </c>
      <c r="T32" s="4" t="s">
        <v>2</v>
      </c>
    </row>
    <row r="33" spans="6:20" ht="15.75" hidden="1" thickBot="1" x14ac:dyDescent="0.3">
      <c r="F33" s="15"/>
      <c r="G33" s="15"/>
      <c r="H33" s="16"/>
      <c r="I33" s="28">
        <f>4153.2*2</f>
        <v>8306.4</v>
      </c>
      <c r="J33" s="32">
        <v>15000</v>
      </c>
      <c r="K33" s="110">
        <f>+I33+J33</f>
        <v>23306.400000000001</v>
      </c>
      <c r="L33" s="111"/>
      <c r="O33" s="7"/>
      <c r="Q33" s="5">
        <f>4153.2*2</f>
        <v>8306.4</v>
      </c>
      <c r="R33" s="112">
        <v>0</v>
      </c>
      <c r="S33" s="113"/>
      <c r="T33" s="6">
        <f>+Q33+R33</f>
        <v>8306.4</v>
      </c>
    </row>
    <row r="34" spans="6:20" ht="15.75" thickBot="1" x14ac:dyDescent="0.3">
      <c r="G34" s="15"/>
      <c r="H34" s="16"/>
      <c r="P34" s="8"/>
      <c r="Q34" s="8"/>
      <c r="R34" s="9"/>
    </row>
    <row r="35" spans="6:20" ht="15.75" thickBot="1" x14ac:dyDescent="0.3">
      <c r="G35" s="15"/>
      <c r="H35" s="16"/>
      <c r="P35" s="12"/>
    </row>
    <row r="36" spans="6:20" x14ac:dyDescent="0.25">
      <c r="G36" s="15"/>
      <c r="H36" s="16"/>
      <c r="I36" s="153" t="s">
        <v>153</v>
      </c>
      <c r="J36" s="154"/>
      <c r="K36" s="154"/>
      <c r="L36" s="155"/>
      <c r="O36" s="2"/>
      <c r="P36" s="16"/>
      <c r="Q36" s="138" t="s">
        <v>163</v>
      </c>
      <c r="R36" s="139"/>
      <c r="S36" s="140"/>
      <c r="T36" s="141"/>
    </row>
    <row r="37" spans="6:20" ht="15.75" customHeight="1" thickBot="1" x14ac:dyDescent="0.3">
      <c r="G37" s="15"/>
      <c r="H37" s="10"/>
      <c r="I37" s="144" t="s">
        <v>149</v>
      </c>
      <c r="J37" s="145"/>
      <c r="K37" s="145"/>
      <c r="L37" s="146"/>
      <c r="O37" s="21"/>
      <c r="P37" s="10"/>
      <c r="Q37" s="142" t="s">
        <v>29</v>
      </c>
      <c r="R37" s="106"/>
      <c r="S37" s="106"/>
      <c r="T37" s="143"/>
    </row>
    <row r="38" spans="6:20" hidden="1" x14ac:dyDescent="0.25">
      <c r="G38" s="15"/>
      <c r="H38" s="16"/>
      <c r="I38" s="36" t="s">
        <v>0</v>
      </c>
      <c r="J38" s="29" t="s">
        <v>1</v>
      </c>
      <c r="K38" s="92" t="s">
        <v>2</v>
      </c>
      <c r="L38" s="104" t="s">
        <v>6</v>
      </c>
      <c r="O38" s="2"/>
      <c r="Q38" s="24" t="s">
        <v>0</v>
      </c>
      <c r="R38" s="92" t="s">
        <v>1</v>
      </c>
      <c r="S38" s="93" t="s">
        <v>6</v>
      </c>
      <c r="T38" s="25" t="s">
        <v>2</v>
      </c>
    </row>
    <row r="39" spans="6:20" ht="15.75" hidden="1" thickBot="1" x14ac:dyDescent="0.3">
      <c r="H39" s="16"/>
      <c r="I39" s="28">
        <f>4153.49*2</f>
        <v>8306.98</v>
      </c>
      <c r="J39" s="32">
        <v>17000</v>
      </c>
      <c r="K39" s="110">
        <f>+I39+J39</f>
        <v>25306.98</v>
      </c>
      <c r="L39" s="111"/>
      <c r="N39" s="7"/>
      <c r="O39" s="7"/>
      <c r="Q39" s="22">
        <f>3000.69*2</f>
        <v>6001.38</v>
      </c>
      <c r="R39" s="136">
        <v>0</v>
      </c>
      <c r="S39" s="137"/>
      <c r="T39" s="23">
        <f>Q39+R39</f>
        <v>6001.38</v>
      </c>
    </row>
    <row r="40" spans="6:20" x14ac:dyDescent="0.25">
      <c r="H40" s="16"/>
    </row>
    <row r="41" spans="6:20" ht="15.75" thickBot="1" x14ac:dyDescent="0.3">
      <c r="H41" s="16"/>
    </row>
    <row r="42" spans="6:20" x14ac:dyDescent="0.25">
      <c r="H42" s="16"/>
      <c r="I42" s="138" t="s">
        <v>142</v>
      </c>
      <c r="J42" s="140"/>
      <c r="K42" s="140"/>
      <c r="L42" s="141"/>
      <c r="N42" s="2"/>
      <c r="O42" s="2"/>
    </row>
    <row r="43" spans="6:20" ht="15.75" thickBot="1" x14ac:dyDescent="0.3">
      <c r="H43" s="10"/>
      <c r="I43" s="114" t="s">
        <v>30</v>
      </c>
      <c r="J43" s="115"/>
      <c r="K43" s="115"/>
      <c r="L43" s="116"/>
      <c r="N43" s="17"/>
      <c r="O43" s="17"/>
    </row>
    <row r="44" spans="6:20" hidden="1" x14ac:dyDescent="0.25">
      <c r="I44" s="36" t="s">
        <v>0</v>
      </c>
      <c r="J44" s="29" t="s">
        <v>1</v>
      </c>
      <c r="K44" s="108" t="s">
        <v>2</v>
      </c>
      <c r="L44" s="109" t="s">
        <v>6</v>
      </c>
      <c r="N44" s="17"/>
      <c r="O44" s="2"/>
    </row>
    <row r="45" spans="6:20" ht="15.75" hidden="1" thickBot="1" x14ac:dyDescent="0.3">
      <c r="I45" s="28">
        <f>4153.2*2</f>
        <v>8306.4</v>
      </c>
      <c r="J45" s="38">
        <v>5000</v>
      </c>
      <c r="K45" s="110">
        <f>+I45+J45</f>
        <v>13306.4</v>
      </c>
      <c r="L45" s="111"/>
      <c r="N45" s="17"/>
      <c r="O45" s="7"/>
    </row>
    <row r="46" spans="6:20" x14ac:dyDescent="0.25">
      <c r="J46" s="31"/>
      <c r="K46" s="31"/>
      <c r="L46" s="31"/>
      <c r="M46" s="31"/>
    </row>
    <row r="47" spans="6:20" hidden="1" x14ac:dyDescent="0.25">
      <c r="I47" s="36" t="s">
        <v>0</v>
      </c>
      <c r="J47" s="29" t="s">
        <v>1</v>
      </c>
      <c r="K47" s="92" t="s">
        <v>2</v>
      </c>
      <c r="L47" s="104"/>
    </row>
    <row r="48" spans="6:20" ht="15.75" hidden="1" thickBot="1" x14ac:dyDescent="0.3">
      <c r="I48" s="28">
        <f>1213.84*2</f>
        <v>2427.6799999999998</v>
      </c>
      <c r="J48" s="32">
        <v>14000</v>
      </c>
      <c r="K48" s="110">
        <f>+I48+J48</f>
        <v>16427.68</v>
      </c>
      <c r="L48" s="111"/>
    </row>
    <row r="53" spans="7:8" x14ac:dyDescent="0.25">
      <c r="G53" s="96"/>
      <c r="H53" s="96"/>
    </row>
    <row r="54" spans="7:8" x14ac:dyDescent="0.25">
      <c r="G54" s="96"/>
      <c r="H54" s="96"/>
    </row>
  </sheetData>
  <mergeCells count="59">
    <mergeCell ref="K47:L47"/>
    <mergeCell ref="K48:L48"/>
    <mergeCell ref="I19:L19"/>
    <mergeCell ref="I36:L36"/>
    <mergeCell ref="K44:L44"/>
    <mergeCell ref="K45:L45"/>
    <mergeCell ref="I42:L42"/>
    <mergeCell ref="I43:L43"/>
    <mergeCell ref="K38:L38"/>
    <mergeCell ref="K32:L32"/>
    <mergeCell ref="K39:L39"/>
    <mergeCell ref="R39:S39"/>
    <mergeCell ref="Q36:T36"/>
    <mergeCell ref="Q37:T37"/>
    <mergeCell ref="I37:L37"/>
    <mergeCell ref="J5:M5"/>
    <mergeCell ref="J6:M6"/>
    <mergeCell ref="K7:L7"/>
    <mergeCell ref="K8:L8"/>
    <mergeCell ref="R20:S20"/>
    <mergeCell ref="J12:M12"/>
    <mergeCell ref="Q12:T12"/>
    <mergeCell ref="K14:L14"/>
    <mergeCell ref="R14:S14"/>
    <mergeCell ref="Q18:T18"/>
    <mergeCell ref="Q19:T19"/>
    <mergeCell ref="I18:L18"/>
    <mergeCell ref="Q31:T31"/>
    <mergeCell ref="G54:H54"/>
    <mergeCell ref="D11:G11"/>
    <mergeCell ref="J11:M11"/>
    <mergeCell ref="Q11:T11"/>
    <mergeCell ref="K21:L21"/>
    <mergeCell ref="R21:S21"/>
    <mergeCell ref="D12:G12"/>
    <mergeCell ref="E13:F13"/>
    <mergeCell ref="E14:F14"/>
    <mergeCell ref="R32:S32"/>
    <mergeCell ref="K33:L33"/>
    <mergeCell ref="R33:S33"/>
    <mergeCell ref="I30:L30"/>
    <mergeCell ref="I31:L31"/>
    <mergeCell ref="R38:S38"/>
    <mergeCell ref="B2:T2"/>
    <mergeCell ref="R7:S7"/>
    <mergeCell ref="R8:S8"/>
    <mergeCell ref="G53:H53"/>
    <mergeCell ref="K13:L13"/>
    <mergeCell ref="R13:S13"/>
    <mergeCell ref="Q24:T24"/>
    <mergeCell ref="I24:L24"/>
    <mergeCell ref="K20:L20"/>
    <mergeCell ref="Q25:T25"/>
    <mergeCell ref="K26:L26"/>
    <mergeCell ref="R26:S26"/>
    <mergeCell ref="K27:L27"/>
    <mergeCell ref="R27:S27"/>
    <mergeCell ref="I25:L25"/>
    <mergeCell ref="Q30:T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66"/>
  <sheetViews>
    <sheetView zoomScale="85" zoomScaleNormal="85" workbookViewId="0">
      <selection activeCell="Q47" sqref="Q47:T47"/>
    </sheetView>
  </sheetViews>
  <sheetFormatPr baseColWidth="10" defaultRowHeight="15" x14ac:dyDescent="0.25"/>
  <cols>
    <col min="1" max="1" width="5.7109375" style="40" customWidth="1"/>
    <col min="2" max="3" width="11.42578125" style="40" customWidth="1"/>
    <col min="4" max="4" width="11.42578125" style="40"/>
    <col min="5" max="5" width="9.85546875" style="40" customWidth="1"/>
    <col min="6" max="6" width="11.42578125" style="40" customWidth="1"/>
    <col min="7" max="7" width="10.7109375" style="40" customWidth="1"/>
    <col min="8" max="8" width="7.7109375" style="40" customWidth="1"/>
    <col min="9" max="9" width="11.42578125" style="40" customWidth="1"/>
    <col min="10" max="10" width="11.42578125" style="40"/>
    <col min="11" max="11" width="12.5703125" style="40" customWidth="1"/>
    <col min="12" max="12" width="6.28515625" style="40" customWidth="1"/>
    <col min="13" max="13" width="8" style="40" customWidth="1"/>
    <col min="14" max="14" width="37.7109375" style="41" bestFit="1" customWidth="1"/>
    <col min="15" max="15" width="5.85546875" style="41" customWidth="1"/>
    <col min="16" max="16" width="4.5703125" style="40" customWidth="1"/>
    <col min="17" max="17" width="11.42578125" style="40"/>
    <col min="18" max="19" width="6.28515625" style="40" customWidth="1"/>
    <col min="20" max="20" width="11.42578125" style="40"/>
    <col min="21" max="21" width="4.28515625" style="40" customWidth="1"/>
    <col min="22" max="22" width="39" style="40" bestFit="1" customWidth="1"/>
    <col min="23" max="16384" width="11.42578125" style="40"/>
  </cols>
  <sheetData>
    <row r="1" spans="2:20" ht="31.5" x14ac:dyDescent="0.6">
      <c r="B1" s="207" t="s">
        <v>124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</row>
    <row r="2" spans="2:20" ht="15.75" thickBot="1" x14ac:dyDescent="0.3">
      <c r="O2" s="216" t="s">
        <v>141</v>
      </c>
      <c r="P2" s="216"/>
      <c r="Q2" s="216"/>
      <c r="R2" s="216"/>
      <c r="S2" s="216"/>
      <c r="T2" s="43" t="s">
        <v>25</v>
      </c>
    </row>
    <row r="3" spans="2:20" ht="15.75" thickTop="1" x14ac:dyDescent="0.25">
      <c r="J3" s="208" t="s">
        <v>7</v>
      </c>
      <c r="K3" s="209"/>
      <c r="L3" s="210"/>
      <c r="M3" s="211"/>
      <c r="N3" s="42"/>
      <c r="O3" s="216" t="s">
        <v>155</v>
      </c>
      <c r="P3" s="216"/>
      <c r="Q3" s="216"/>
      <c r="R3" s="216"/>
      <c r="S3" s="216"/>
      <c r="T3" s="43" t="s">
        <v>154</v>
      </c>
    </row>
    <row r="4" spans="2:20" x14ac:dyDescent="0.25">
      <c r="J4" s="212" t="s">
        <v>3</v>
      </c>
      <c r="K4" s="213"/>
      <c r="L4" s="214"/>
      <c r="M4" s="215"/>
      <c r="N4" s="44"/>
      <c r="O4" s="217" t="s">
        <v>133</v>
      </c>
      <c r="P4" s="217"/>
      <c r="Q4" s="217"/>
      <c r="R4" s="217"/>
      <c r="S4" s="217"/>
      <c r="T4" s="43" t="s">
        <v>32</v>
      </c>
    </row>
    <row r="5" spans="2:20" ht="15.75" thickBot="1" x14ac:dyDescent="0.3">
      <c r="G5" s="45"/>
      <c r="H5" s="45"/>
      <c r="I5" s="45"/>
      <c r="J5" s="45"/>
      <c r="K5" s="46"/>
      <c r="L5" s="47"/>
      <c r="M5" s="45"/>
      <c r="N5" s="48"/>
      <c r="O5" s="48"/>
      <c r="P5" s="45"/>
      <c r="Q5" s="45"/>
      <c r="R5" s="45"/>
    </row>
    <row r="6" spans="2:20" ht="15.75" thickBot="1" x14ac:dyDescent="0.3">
      <c r="G6" s="49"/>
      <c r="L6" s="49"/>
      <c r="R6" s="50"/>
    </row>
    <row r="7" spans="2:20" ht="15.75" thickBot="1" x14ac:dyDescent="0.3">
      <c r="D7" s="175" t="s">
        <v>160</v>
      </c>
      <c r="E7" s="176"/>
      <c r="F7" s="176"/>
      <c r="G7" s="177"/>
      <c r="I7" s="51"/>
      <c r="J7" s="225" t="s">
        <v>123</v>
      </c>
      <c r="K7" s="226"/>
      <c r="L7" s="226"/>
      <c r="M7" s="227"/>
      <c r="N7" s="52"/>
      <c r="O7" s="52"/>
      <c r="Q7" s="175" t="s">
        <v>161</v>
      </c>
      <c r="R7" s="176"/>
      <c r="S7" s="176"/>
      <c r="T7" s="177"/>
    </row>
    <row r="8" spans="2:20" ht="33.75" customHeight="1" thickBot="1" x14ac:dyDescent="0.3">
      <c r="D8" s="228" t="s">
        <v>159</v>
      </c>
      <c r="E8" s="229"/>
      <c r="F8" s="229"/>
      <c r="G8" s="230"/>
      <c r="I8" s="53"/>
      <c r="J8" s="187" t="s">
        <v>8</v>
      </c>
      <c r="K8" s="188"/>
      <c r="L8" s="188"/>
      <c r="M8" s="189"/>
      <c r="N8" s="54"/>
      <c r="O8" s="54"/>
      <c r="P8" s="49"/>
      <c r="Q8" s="187" t="s">
        <v>9</v>
      </c>
      <c r="R8" s="188"/>
      <c r="S8" s="188"/>
      <c r="T8" s="189"/>
    </row>
    <row r="9" spans="2:20" ht="15.75" thickBot="1" x14ac:dyDescent="0.3">
      <c r="F9" s="55"/>
      <c r="G9" s="56"/>
      <c r="K9" s="57"/>
      <c r="L9" s="58"/>
      <c r="M9" s="59"/>
      <c r="P9" s="60"/>
      <c r="Q9" s="56"/>
      <c r="R9" s="56"/>
      <c r="S9" s="56"/>
    </row>
    <row r="10" spans="2:20" ht="15.75" thickBot="1" x14ac:dyDescent="0.3">
      <c r="B10" s="231" t="s">
        <v>13</v>
      </c>
      <c r="C10" s="232"/>
      <c r="D10" s="233"/>
      <c r="E10" s="61"/>
      <c r="F10" s="55"/>
      <c r="G10" s="164" t="s">
        <v>94</v>
      </c>
      <c r="H10" s="164"/>
      <c r="I10" s="164"/>
      <c r="J10" s="164"/>
      <c r="K10" s="62"/>
      <c r="L10" s="41"/>
      <c r="M10" s="41"/>
      <c r="N10" s="63" t="s">
        <v>43</v>
      </c>
      <c r="P10" s="47"/>
      <c r="Q10" s="194" t="s">
        <v>129</v>
      </c>
      <c r="R10" s="195"/>
      <c r="S10" s="195"/>
      <c r="T10" s="196"/>
    </row>
    <row r="11" spans="2:20" ht="15.75" thickBot="1" x14ac:dyDescent="0.3">
      <c r="B11" s="169" t="s">
        <v>4</v>
      </c>
      <c r="C11" s="170"/>
      <c r="D11" s="171"/>
      <c r="F11" s="55"/>
      <c r="G11" s="165" t="s">
        <v>143</v>
      </c>
      <c r="H11" s="165"/>
      <c r="I11" s="165"/>
      <c r="J11" s="165"/>
      <c r="K11" s="57"/>
      <c r="L11" s="56"/>
      <c r="M11" s="56"/>
      <c r="N11" s="63" t="s">
        <v>42</v>
      </c>
      <c r="P11" s="60"/>
      <c r="Q11" s="187" t="s">
        <v>32</v>
      </c>
      <c r="R11" s="188"/>
      <c r="S11" s="188"/>
      <c r="T11" s="189"/>
    </row>
    <row r="12" spans="2:20" ht="15.75" thickBot="1" x14ac:dyDescent="0.3">
      <c r="F12" s="55"/>
      <c r="G12" s="56"/>
      <c r="H12" s="45"/>
      <c r="I12" s="45"/>
      <c r="K12" s="46"/>
      <c r="N12" s="64" t="s">
        <v>113</v>
      </c>
      <c r="P12" s="60"/>
    </row>
    <row r="13" spans="2:20" ht="15.75" thickBot="1" x14ac:dyDescent="0.3">
      <c r="B13" s="172" t="s">
        <v>15</v>
      </c>
      <c r="C13" s="173"/>
      <c r="D13" s="174"/>
      <c r="E13" s="61"/>
      <c r="F13" s="55"/>
      <c r="G13" s="56"/>
      <c r="H13" s="49"/>
      <c r="J13" s="65"/>
      <c r="K13" s="56"/>
      <c r="N13" s="63" t="s">
        <v>37</v>
      </c>
      <c r="P13" s="47"/>
      <c r="Q13" s="218" t="s">
        <v>148</v>
      </c>
      <c r="R13" s="219"/>
      <c r="S13" s="220"/>
      <c r="T13" s="221"/>
    </row>
    <row r="14" spans="2:20" ht="15.75" thickBot="1" x14ac:dyDescent="0.3">
      <c r="B14" s="222" t="s">
        <v>14</v>
      </c>
      <c r="C14" s="223"/>
      <c r="D14" s="224"/>
      <c r="F14" s="55"/>
      <c r="G14" s="56"/>
      <c r="H14" s="60"/>
      <c r="N14" s="63" t="s">
        <v>36</v>
      </c>
      <c r="O14" s="52"/>
      <c r="P14" s="60"/>
      <c r="Q14" s="158" t="s">
        <v>12</v>
      </c>
      <c r="R14" s="159"/>
      <c r="S14" s="159"/>
      <c r="T14" s="160"/>
    </row>
    <row r="15" spans="2:20" ht="15.75" thickBot="1" x14ac:dyDescent="0.3">
      <c r="F15" s="55"/>
      <c r="G15" s="56"/>
      <c r="H15" s="60"/>
      <c r="N15" s="64" t="s">
        <v>127</v>
      </c>
      <c r="O15" s="66"/>
      <c r="P15" s="60"/>
    </row>
    <row r="16" spans="2:20" ht="15.75" thickBot="1" x14ac:dyDescent="0.3">
      <c r="B16" s="172" t="s">
        <v>19</v>
      </c>
      <c r="C16" s="173"/>
      <c r="D16" s="174"/>
      <c r="E16" s="61"/>
      <c r="F16" s="55"/>
      <c r="G16" s="56"/>
      <c r="H16" s="60"/>
      <c r="N16" s="64" t="s">
        <v>112</v>
      </c>
      <c r="O16" s="52"/>
      <c r="P16" s="47"/>
      <c r="Q16" s="203" t="s">
        <v>164</v>
      </c>
      <c r="R16" s="204"/>
      <c r="S16" s="205"/>
      <c r="T16" s="206"/>
    </row>
    <row r="17" spans="2:20" ht="15.75" thickBot="1" x14ac:dyDescent="0.3">
      <c r="B17" s="169" t="s">
        <v>18</v>
      </c>
      <c r="C17" s="170"/>
      <c r="D17" s="171"/>
      <c r="F17" s="55"/>
      <c r="G17" s="56"/>
      <c r="H17" s="67"/>
      <c r="I17" s="175" t="s">
        <v>10</v>
      </c>
      <c r="J17" s="176"/>
      <c r="K17" s="176"/>
      <c r="L17" s="177"/>
      <c r="M17" s="68"/>
      <c r="N17" s="64" t="s">
        <v>58</v>
      </c>
      <c r="O17" s="69"/>
      <c r="P17" s="60"/>
      <c r="Q17" s="158" t="s">
        <v>17</v>
      </c>
      <c r="R17" s="159"/>
      <c r="S17" s="159"/>
      <c r="T17" s="160"/>
    </row>
    <row r="18" spans="2:20" ht="15.75" thickBot="1" x14ac:dyDescent="0.3">
      <c r="F18" s="55"/>
      <c r="G18" s="56"/>
      <c r="H18" s="60"/>
      <c r="I18" s="158" t="s">
        <v>34</v>
      </c>
      <c r="J18" s="159"/>
      <c r="K18" s="159"/>
      <c r="L18" s="160"/>
      <c r="M18" s="70"/>
      <c r="N18" s="89" t="s">
        <v>152</v>
      </c>
      <c r="O18" s="40"/>
      <c r="P18" s="60"/>
      <c r="S18" s="71"/>
    </row>
    <row r="19" spans="2:20" x14ac:dyDescent="0.25">
      <c r="B19" s="191" t="s">
        <v>137</v>
      </c>
      <c r="C19" s="192"/>
      <c r="D19" s="193"/>
      <c r="E19" s="61"/>
      <c r="F19" s="55"/>
      <c r="G19" s="56"/>
      <c r="H19" s="60"/>
      <c r="M19" s="70"/>
      <c r="N19" s="63" t="s">
        <v>47</v>
      </c>
      <c r="P19" s="60"/>
      <c r="Q19" s="156" t="s">
        <v>92</v>
      </c>
      <c r="R19" s="156"/>
      <c r="S19" s="156"/>
      <c r="T19" s="156"/>
    </row>
    <row r="20" spans="2:20" x14ac:dyDescent="0.25">
      <c r="B20" s="169" t="s">
        <v>20</v>
      </c>
      <c r="C20" s="170"/>
      <c r="D20" s="171"/>
      <c r="F20" s="55"/>
      <c r="G20" s="56"/>
      <c r="H20" s="60"/>
      <c r="M20" s="70"/>
      <c r="N20" s="63" t="s">
        <v>38</v>
      </c>
      <c r="O20" s="52"/>
      <c r="P20" s="60"/>
      <c r="Q20" s="156" t="s">
        <v>89</v>
      </c>
      <c r="R20" s="156"/>
      <c r="S20" s="156"/>
      <c r="T20" s="156"/>
    </row>
    <row r="21" spans="2:20" x14ac:dyDescent="0.25">
      <c r="F21" s="55"/>
      <c r="G21" s="56"/>
      <c r="H21" s="60"/>
      <c r="M21" s="70"/>
      <c r="N21" s="63" t="s">
        <v>44</v>
      </c>
      <c r="O21" s="66"/>
      <c r="P21" s="60"/>
      <c r="Q21" s="156" t="s">
        <v>90</v>
      </c>
      <c r="R21" s="156"/>
      <c r="S21" s="156"/>
      <c r="T21" s="156"/>
    </row>
    <row r="22" spans="2:20" x14ac:dyDescent="0.25">
      <c r="B22" s="197" t="s">
        <v>27</v>
      </c>
      <c r="C22" s="198"/>
      <c r="D22" s="199"/>
      <c r="E22" s="61"/>
      <c r="F22" s="55"/>
      <c r="G22" s="56"/>
      <c r="H22" s="60"/>
      <c r="M22" s="70"/>
      <c r="N22" s="63" t="s">
        <v>46</v>
      </c>
      <c r="O22" s="52"/>
      <c r="P22" s="60"/>
      <c r="Q22" s="156" t="s">
        <v>91</v>
      </c>
      <c r="R22" s="156"/>
      <c r="S22" s="156"/>
      <c r="T22" s="156"/>
    </row>
    <row r="23" spans="2:20" ht="15.75" thickBot="1" x14ac:dyDescent="0.3">
      <c r="B23" s="169" t="s">
        <v>25</v>
      </c>
      <c r="C23" s="170"/>
      <c r="D23" s="171"/>
      <c r="F23" s="55"/>
      <c r="G23" s="56"/>
      <c r="H23" s="60"/>
      <c r="M23" s="70"/>
      <c r="N23" s="63" t="s">
        <v>40</v>
      </c>
      <c r="O23" s="69"/>
      <c r="P23" s="60"/>
    </row>
    <row r="24" spans="2:20" ht="15.75" thickBot="1" x14ac:dyDescent="0.3">
      <c r="F24" s="55"/>
      <c r="G24" s="56"/>
      <c r="H24" s="60"/>
      <c r="M24" s="70"/>
      <c r="N24" s="63" t="s">
        <v>45</v>
      </c>
      <c r="P24" s="47"/>
      <c r="Q24" s="178" t="s">
        <v>128</v>
      </c>
      <c r="R24" s="190"/>
      <c r="S24" s="179"/>
      <c r="T24" s="180"/>
    </row>
    <row r="25" spans="2:20" ht="15.75" thickBot="1" x14ac:dyDescent="0.3">
      <c r="B25" s="172" t="s">
        <v>31</v>
      </c>
      <c r="C25" s="173"/>
      <c r="D25" s="174"/>
      <c r="E25" s="61"/>
      <c r="F25" s="55"/>
      <c r="G25" s="56"/>
      <c r="H25" s="60"/>
      <c r="M25" s="70"/>
      <c r="N25" s="63" t="s">
        <v>39</v>
      </c>
      <c r="P25" s="60"/>
      <c r="Q25" s="158" t="s">
        <v>23</v>
      </c>
      <c r="R25" s="159"/>
      <c r="S25" s="159"/>
      <c r="T25" s="160"/>
    </row>
    <row r="26" spans="2:20" ht="15.75" thickBot="1" x14ac:dyDescent="0.3">
      <c r="B26" s="169" t="s">
        <v>32</v>
      </c>
      <c r="C26" s="170"/>
      <c r="D26" s="171"/>
      <c r="E26" s="72"/>
      <c r="F26" s="55"/>
      <c r="G26" s="56"/>
      <c r="H26" s="47"/>
      <c r="I26" s="175" t="s">
        <v>21</v>
      </c>
      <c r="J26" s="176"/>
      <c r="K26" s="176"/>
      <c r="L26" s="177"/>
      <c r="M26" s="70"/>
      <c r="N26" s="73" t="s">
        <v>79</v>
      </c>
      <c r="O26" s="52"/>
      <c r="P26" s="60"/>
      <c r="Q26" s="156" t="s">
        <v>102</v>
      </c>
      <c r="R26" s="156"/>
      <c r="S26" s="156"/>
      <c r="T26" s="156"/>
    </row>
    <row r="27" spans="2:20" ht="15.75" thickBot="1" x14ac:dyDescent="0.3">
      <c r="F27" s="55"/>
      <c r="G27" s="56"/>
      <c r="H27" s="60"/>
      <c r="I27" s="158" t="s">
        <v>22</v>
      </c>
      <c r="J27" s="159"/>
      <c r="K27" s="159"/>
      <c r="L27" s="160"/>
      <c r="M27" s="70"/>
      <c r="N27" s="63" t="s">
        <v>50</v>
      </c>
      <c r="O27" s="66"/>
      <c r="P27" s="60"/>
      <c r="Q27" s="156" t="s">
        <v>104</v>
      </c>
      <c r="R27" s="156"/>
      <c r="S27" s="156"/>
      <c r="T27" s="156"/>
    </row>
    <row r="28" spans="2:20" x14ac:dyDescent="0.25">
      <c r="B28" s="166" t="s">
        <v>33</v>
      </c>
      <c r="C28" s="167"/>
      <c r="D28" s="168"/>
      <c r="E28" s="61"/>
      <c r="F28" s="55"/>
      <c r="G28" s="56"/>
      <c r="H28" s="60"/>
      <c r="M28" s="70"/>
      <c r="N28" s="63" t="s">
        <v>41</v>
      </c>
      <c r="O28" s="52"/>
      <c r="P28" s="60"/>
      <c r="Q28" s="157" t="s">
        <v>105</v>
      </c>
      <c r="R28" s="157"/>
      <c r="S28" s="157"/>
      <c r="T28" s="157"/>
    </row>
    <row r="29" spans="2:20" ht="15.75" thickBot="1" x14ac:dyDescent="0.3">
      <c r="B29" s="169" t="s">
        <v>5</v>
      </c>
      <c r="C29" s="170"/>
      <c r="D29" s="171"/>
      <c r="E29" s="72"/>
      <c r="F29" s="55"/>
      <c r="G29" s="56"/>
      <c r="H29" s="60"/>
      <c r="M29" s="69"/>
      <c r="N29" s="69"/>
      <c r="O29" s="69"/>
      <c r="P29" s="60"/>
      <c r="Q29" s="156" t="s">
        <v>103</v>
      </c>
      <c r="R29" s="156"/>
      <c r="S29" s="156"/>
      <c r="T29" s="156"/>
    </row>
    <row r="30" spans="2:20" ht="15.75" thickBot="1" x14ac:dyDescent="0.3">
      <c r="F30" s="55"/>
      <c r="G30" s="56"/>
      <c r="H30" s="47"/>
      <c r="I30" s="178" t="s">
        <v>142</v>
      </c>
      <c r="J30" s="179"/>
      <c r="K30" s="179"/>
      <c r="L30" s="180"/>
      <c r="M30" s="41"/>
      <c r="N30" s="75" t="s">
        <v>35</v>
      </c>
      <c r="P30" s="60"/>
      <c r="Q30" s="156" t="s">
        <v>99</v>
      </c>
      <c r="R30" s="156"/>
      <c r="S30" s="156"/>
      <c r="T30" s="156"/>
    </row>
    <row r="31" spans="2:20" ht="15.75" customHeight="1" thickBot="1" x14ac:dyDescent="0.3">
      <c r="B31" s="200" t="s">
        <v>114</v>
      </c>
      <c r="C31" s="201"/>
      <c r="D31" s="202"/>
      <c r="E31" s="61"/>
      <c r="G31" s="56"/>
      <c r="H31" s="60"/>
      <c r="I31" s="181" t="s">
        <v>30</v>
      </c>
      <c r="J31" s="182"/>
      <c r="K31" s="182"/>
      <c r="L31" s="183"/>
      <c r="M31" s="70"/>
      <c r="N31" s="86" t="s">
        <v>56</v>
      </c>
      <c r="P31" s="60"/>
      <c r="Q31" s="156" t="s">
        <v>158</v>
      </c>
      <c r="R31" s="156"/>
      <c r="S31" s="156"/>
      <c r="T31" s="156"/>
    </row>
    <row r="32" spans="2:20" x14ac:dyDescent="0.25">
      <c r="B32" s="169" t="s">
        <v>131</v>
      </c>
      <c r="C32" s="170"/>
      <c r="D32" s="171"/>
      <c r="G32" s="56"/>
      <c r="H32" s="60"/>
      <c r="K32" s="71"/>
      <c r="L32" s="76"/>
      <c r="M32" s="76"/>
      <c r="N32" s="75" t="s">
        <v>52</v>
      </c>
      <c r="O32" s="52"/>
      <c r="P32" s="60"/>
      <c r="Q32" s="156" t="s">
        <v>101</v>
      </c>
      <c r="R32" s="156"/>
      <c r="S32" s="156"/>
      <c r="T32" s="156"/>
    </row>
    <row r="33" spans="4:20" ht="15.75" customHeight="1" x14ac:dyDescent="0.25">
      <c r="G33" s="56"/>
      <c r="H33" s="60"/>
      <c r="N33" s="75" t="s">
        <v>48</v>
      </c>
      <c r="O33" s="77"/>
      <c r="P33" s="60"/>
      <c r="Q33" s="156" t="s">
        <v>96</v>
      </c>
      <c r="R33" s="156"/>
      <c r="S33" s="156"/>
      <c r="T33" s="156"/>
    </row>
    <row r="34" spans="4:20" ht="15.75" customHeight="1" thickBot="1" x14ac:dyDescent="0.3">
      <c r="G34" s="56"/>
      <c r="H34" s="60"/>
      <c r="N34" s="75" t="s">
        <v>53</v>
      </c>
      <c r="O34" s="52"/>
      <c r="P34" s="60"/>
      <c r="Q34" s="156" t="s">
        <v>98</v>
      </c>
      <c r="R34" s="156"/>
      <c r="S34" s="156"/>
      <c r="T34" s="156"/>
    </row>
    <row r="35" spans="4:20" ht="15.75" thickBot="1" x14ac:dyDescent="0.3">
      <c r="H35" s="47"/>
      <c r="I35" s="184" t="s">
        <v>26</v>
      </c>
      <c r="J35" s="185"/>
      <c r="K35" s="185"/>
      <c r="L35" s="186"/>
      <c r="N35" s="78" t="s">
        <v>109</v>
      </c>
      <c r="O35" s="69"/>
      <c r="P35" s="60"/>
      <c r="Q35" s="156" t="s">
        <v>97</v>
      </c>
      <c r="R35" s="156"/>
      <c r="S35" s="156"/>
      <c r="T35" s="156"/>
    </row>
    <row r="36" spans="4:20" ht="15.75" thickBot="1" x14ac:dyDescent="0.3">
      <c r="H36" s="60"/>
      <c r="I36" s="187" t="s">
        <v>28</v>
      </c>
      <c r="J36" s="188"/>
      <c r="K36" s="188"/>
      <c r="L36" s="189"/>
      <c r="N36" s="75" t="s">
        <v>51</v>
      </c>
      <c r="P36" s="60"/>
      <c r="Q36" s="156" t="s">
        <v>24</v>
      </c>
      <c r="R36" s="156"/>
      <c r="S36" s="156"/>
      <c r="T36" s="156"/>
    </row>
    <row r="37" spans="4:20" x14ac:dyDescent="0.25">
      <c r="H37" s="60"/>
      <c r="K37" s="74"/>
      <c r="M37" s="69"/>
      <c r="N37" s="90" t="s">
        <v>157</v>
      </c>
      <c r="P37" s="60"/>
      <c r="Q37" s="156" t="s">
        <v>57</v>
      </c>
      <c r="R37" s="156"/>
      <c r="S37" s="156"/>
      <c r="T37" s="156"/>
    </row>
    <row r="38" spans="4:20" x14ac:dyDescent="0.25">
      <c r="H38" s="60"/>
      <c r="K38" s="71"/>
      <c r="L38" s="76"/>
      <c r="M38" s="79"/>
      <c r="O38" s="52"/>
      <c r="P38" s="60"/>
      <c r="Q38" s="157" t="s">
        <v>136</v>
      </c>
      <c r="R38" s="157"/>
      <c r="S38" s="157"/>
      <c r="T38" s="157"/>
    </row>
    <row r="39" spans="4:20" ht="15.75" thickBot="1" x14ac:dyDescent="0.3">
      <c r="H39" s="60"/>
      <c r="M39" s="69"/>
      <c r="N39" s="75" t="s">
        <v>54</v>
      </c>
      <c r="O39" s="66"/>
      <c r="P39" s="60"/>
      <c r="Q39" s="157" t="s">
        <v>151</v>
      </c>
      <c r="R39" s="157"/>
      <c r="S39" s="157"/>
      <c r="T39" s="157"/>
    </row>
    <row r="40" spans="4:20" ht="15.75" thickBot="1" x14ac:dyDescent="0.3">
      <c r="H40" s="47"/>
      <c r="I40" s="184" t="s">
        <v>55</v>
      </c>
      <c r="J40" s="185"/>
      <c r="K40" s="185"/>
      <c r="L40" s="186"/>
      <c r="N40" s="80" t="s">
        <v>140</v>
      </c>
      <c r="O40" s="52"/>
      <c r="P40" s="60"/>
    </row>
    <row r="41" spans="4:20" ht="15.75" thickBot="1" x14ac:dyDescent="0.3">
      <c r="I41" s="187" t="s">
        <v>16</v>
      </c>
      <c r="J41" s="188"/>
      <c r="K41" s="188"/>
      <c r="L41" s="189"/>
      <c r="N41" s="75" t="s">
        <v>95</v>
      </c>
      <c r="O41" s="69"/>
      <c r="P41" s="47"/>
      <c r="Q41" s="178" t="s">
        <v>11</v>
      </c>
      <c r="R41" s="190"/>
      <c r="S41" s="179"/>
      <c r="T41" s="180"/>
    </row>
    <row r="42" spans="4:20" ht="15.75" thickBot="1" x14ac:dyDescent="0.3">
      <c r="K42" s="71"/>
      <c r="Q42" s="158" t="s">
        <v>29</v>
      </c>
      <c r="R42" s="159"/>
      <c r="S42" s="159"/>
      <c r="T42" s="160"/>
    </row>
    <row r="43" spans="4:20" x14ac:dyDescent="0.25">
      <c r="F43" s="81"/>
      <c r="G43" s="82"/>
      <c r="H43" s="82"/>
      <c r="I43" s="82"/>
      <c r="J43" s="72"/>
      <c r="K43" s="81"/>
      <c r="L43" s="82"/>
      <c r="M43" s="82"/>
    </row>
    <row r="44" spans="4:20" x14ac:dyDescent="0.25">
      <c r="D44" s="161" t="s">
        <v>65</v>
      </c>
      <c r="E44" s="162"/>
      <c r="F44" s="162"/>
      <c r="G44" s="163"/>
      <c r="I44" s="156" t="s">
        <v>116</v>
      </c>
      <c r="J44" s="156"/>
      <c r="K44" s="156"/>
      <c r="L44" s="156"/>
      <c r="N44" s="83" t="s">
        <v>69</v>
      </c>
      <c r="Q44" s="165" t="s">
        <v>88</v>
      </c>
      <c r="R44" s="165"/>
      <c r="S44" s="165"/>
      <c r="T44" s="165"/>
    </row>
    <row r="45" spans="4:20" x14ac:dyDescent="0.25">
      <c r="D45" s="161" t="s">
        <v>68</v>
      </c>
      <c r="E45" s="162"/>
      <c r="F45" s="162"/>
      <c r="G45" s="163"/>
      <c r="I45" s="156" t="s">
        <v>75</v>
      </c>
      <c r="J45" s="156"/>
      <c r="K45" s="156"/>
      <c r="L45" s="156"/>
      <c r="N45" s="83" t="s">
        <v>61</v>
      </c>
      <c r="Q45" s="157" t="s">
        <v>105</v>
      </c>
      <c r="R45" s="157"/>
      <c r="S45" s="157"/>
      <c r="T45" s="157"/>
    </row>
    <row r="46" spans="4:20" x14ac:dyDescent="0.25">
      <c r="D46" s="161" t="s">
        <v>60</v>
      </c>
      <c r="E46" s="162"/>
      <c r="F46" s="162"/>
      <c r="G46" s="163"/>
      <c r="I46" s="156" t="s">
        <v>77</v>
      </c>
      <c r="J46" s="156"/>
      <c r="K46" s="156"/>
      <c r="L46" s="156"/>
      <c r="N46" s="83" t="s">
        <v>83</v>
      </c>
      <c r="Q46" s="157" t="s">
        <v>137</v>
      </c>
      <c r="R46" s="157"/>
      <c r="S46" s="157"/>
      <c r="T46" s="157"/>
    </row>
    <row r="47" spans="4:20" x14ac:dyDescent="0.25">
      <c r="D47" s="161" t="s">
        <v>120</v>
      </c>
      <c r="E47" s="162"/>
      <c r="F47" s="162"/>
      <c r="G47" s="163"/>
      <c r="I47" s="156" t="s">
        <v>66</v>
      </c>
      <c r="J47" s="156"/>
      <c r="K47" s="156"/>
      <c r="L47" s="156"/>
      <c r="N47" s="83" t="s">
        <v>81</v>
      </c>
      <c r="Q47" s="157" t="s">
        <v>140</v>
      </c>
      <c r="R47" s="157"/>
      <c r="S47" s="157"/>
      <c r="T47" s="157"/>
    </row>
    <row r="48" spans="4:20" x14ac:dyDescent="0.25">
      <c r="D48" s="161" t="s">
        <v>72</v>
      </c>
      <c r="E48" s="162"/>
      <c r="F48" s="162"/>
      <c r="G48" s="163"/>
      <c r="I48" s="156" t="s">
        <v>85</v>
      </c>
      <c r="J48" s="156"/>
      <c r="K48" s="156"/>
      <c r="L48" s="156"/>
      <c r="N48" s="84" t="s">
        <v>111</v>
      </c>
      <c r="Q48" s="157" t="s">
        <v>133</v>
      </c>
      <c r="R48" s="157"/>
      <c r="S48" s="157"/>
      <c r="T48" s="157"/>
    </row>
    <row r="49" spans="4:20" x14ac:dyDescent="0.25">
      <c r="D49" s="161" t="s">
        <v>71</v>
      </c>
      <c r="E49" s="162"/>
      <c r="F49" s="162"/>
      <c r="G49" s="163"/>
      <c r="I49" s="156" t="s">
        <v>122</v>
      </c>
      <c r="J49" s="156"/>
      <c r="K49" s="156"/>
      <c r="L49" s="156"/>
      <c r="N49" s="83" t="s">
        <v>78</v>
      </c>
      <c r="Q49" s="157" t="s">
        <v>136</v>
      </c>
      <c r="R49" s="157"/>
      <c r="S49" s="157"/>
      <c r="T49" s="157"/>
    </row>
    <row r="50" spans="4:20" x14ac:dyDescent="0.25">
      <c r="D50" s="161" t="s">
        <v>62</v>
      </c>
      <c r="E50" s="162"/>
      <c r="F50" s="162"/>
      <c r="G50" s="163"/>
      <c r="I50" s="156" t="s">
        <v>84</v>
      </c>
      <c r="J50" s="156"/>
      <c r="K50" s="156"/>
      <c r="L50" s="156"/>
      <c r="N50" s="83" t="s">
        <v>74</v>
      </c>
      <c r="Q50" s="157" t="s">
        <v>151</v>
      </c>
      <c r="R50" s="157"/>
      <c r="S50" s="157"/>
      <c r="T50" s="157"/>
    </row>
    <row r="51" spans="4:20" x14ac:dyDescent="0.25">
      <c r="D51" s="161" t="s">
        <v>130</v>
      </c>
      <c r="E51" s="162"/>
      <c r="F51" s="162"/>
      <c r="G51" s="163"/>
      <c r="I51" s="156" t="s">
        <v>117</v>
      </c>
      <c r="J51" s="156"/>
      <c r="K51" s="156"/>
      <c r="L51" s="156"/>
    </row>
    <row r="52" spans="4:20" x14ac:dyDescent="0.25">
      <c r="D52" s="161" t="s">
        <v>118</v>
      </c>
      <c r="E52" s="162"/>
      <c r="F52" s="162"/>
      <c r="G52" s="163"/>
      <c r="I52" s="156" t="s">
        <v>80</v>
      </c>
      <c r="J52" s="156"/>
      <c r="K52" s="156"/>
      <c r="L52" s="156"/>
      <c r="Q52" s="165" t="s">
        <v>138</v>
      </c>
      <c r="R52" s="165"/>
      <c r="S52" s="165"/>
      <c r="T52" s="165"/>
    </row>
    <row r="53" spans="4:20" x14ac:dyDescent="0.25">
      <c r="D53" s="161" t="s">
        <v>73</v>
      </c>
      <c r="E53" s="162"/>
      <c r="F53" s="162"/>
      <c r="G53" s="163"/>
      <c r="I53" s="156" t="s">
        <v>67</v>
      </c>
      <c r="J53" s="156"/>
      <c r="K53" s="156"/>
      <c r="L53" s="156"/>
      <c r="Q53" s="156" t="s">
        <v>145</v>
      </c>
      <c r="R53" s="156"/>
      <c r="S53" s="156"/>
      <c r="T53" s="156"/>
    </row>
    <row r="54" spans="4:20" x14ac:dyDescent="0.25">
      <c r="D54" s="161" t="s">
        <v>70</v>
      </c>
      <c r="E54" s="162"/>
      <c r="F54" s="162"/>
      <c r="G54" s="163"/>
      <c r="I54" s="156" t="s">
        <v>86</v>
      </c>
      <c r="J54" s="156"/>
      <c r="K54" s="156"/>
      <c r="L54" s="156"/>
      <c r="N54" s="85" t="s">
        <v>87</v>
      </c>
      <c r="Q54" s="156" t="s">
        <v>144</v>
      </c>
      <c r="R54" s="156"/>
      <c r="S54" s="156"/>
      <c r="T54" s="156"/>
    </row>
    <row r="55" spans="4:20" x14ac:dyDescent="0.25">
      <c r="D55" s="161" t="s">
        <v>115</v>
      </c>
      <c r="E55" s="162"/>
      <c r="F55" s="162"/>
      <c r="G55" s="163"/>
      <c r="I55" s="156" t="s">
        <v>132</v>
      </c>
      <c r="J55" s="156"/>
      <c r="K55" s="156"/>
      <c r="L55" s="156"/>
      <c r="N55" s="63" t="s">
        <v>49</v>
      </c>
      <c r="Q55" s="156" t="s">
        <v>146</v>
      </c>
      <c r="R55" s="156"/>
      <c r="S55" s="156"/>
      <c r="T55" s="156"/>
    </row>
    <row r="56" spans="4:20" x14ac:dyDescent="0.25">
      <c r="D56" s="161" t="s">
        <v>76</v>
      </c>
      <c r="E56" s="162"/>
      <c r="F56" s="162"/>
      <c r="G56" s="163"/>
      <c r="I56" s="156" t="s">
        <v>63</v>
      </c>
      <c r="J56" s="156"/>
      <c r="K56" s="156"/>
      <c r="L56" s="156"/>
      <c r="Q56" s="156" t="s">
        <v>106</v>
      </c>
      <c r="R56" s="156"/>
      <c r="S56" s="156"/>
      <c r="T56" s="156"/>
    </row>
    <row r="57" spans="4:20" ht="15" customHeight="1" x14ac:dyDescent="0.25">
      <c r="D57" s="161" t="s">
        <v>64</v>
      </c>
      <c r="E57" s="162"/>
      <c r="F57" s="162"/>
      <c r="G57" s="163"/>
      <c r="I57" s="156" t="s">
        <v>110</v>
      </c>
      <c r="J57" s="156"/>
      <c r="K57" s="156"/>
      <c r="L57" s="156"/>
      <c r="N57" s="85" t="s">
        <v>139</v>
      </c>
      <c r="Q57" s="156" t="s">
        <v>156</v>
      </c>
      <c r="R57" s="156"/>
      <c r="S57" s="156"/>
      <c r="T57" s="156"/>
    </row>
    <row r="58" spans="4:20" x14ac:dyDescent="0.25">
      <c r="D58" s="161" t="s">
        <v>147</v>
      </c>
      <c r="E58" s="162"/>
      <c r="F58" s="162"/>
      <c r="G58" s="163"/>
      <c r="I58" s="156" t="s">
        <v>82</v>
      </c>
      <c r="J58" s="156"/>
      <c r="K58" s="156"/>
      <c r="L58" s="156"/>
      <c r="N58" s="83" t="s">
        <v>107</v>
      </c>
      <c r="Q58" s="156" t="s">
        <v>93</v>
      </c>
      <c r="R58" s="156"/>
      <c r="S58" s="156"/>
      <c r="T58" s="156"/>
    </row>
    <row r="59" spans="4:20" x14ac:dyDescent="0.25">
      <c r="D59" s="161" t="s">
        <v>119</v>
      </c>
      <c r="E59" s="162"/>
      <c r="F59" s="162"/>
      <c r="G59" s="163"/>
      <c r="I59" s="156" t="s">
        <v>59</v>
      </c>
      <c r="J59" s="156"/>
      <c r="K59" s="156"/>
      <c r="L59" s="156"/>
      <c r="Q59" s="156" t="s">
        <v>134</v>
      </c>
      <c r="R59" s="156"/>
      <c r="S59" s="156"/>
      <c r="T59" s="156"/>
    </row>
    <row r="60" spans="4:20" x14ac:dyDescent="0.25">
      <c r="D60" s="156" t="s">
        <v>108</v>
      </c>
      <c r="E60" s="156"/>
      <c r="F60" s="156"/>
      <c r="G60" s="156"/>
      <c r="I60" s="156" t="s">
        <v>121</v>
      </c>
      <c r="J60" s="156"/>
      <c r="K60" s="156"/>
      <c r="L60" s="156"/>
      <c r="Q60" s="156" t="s">
        <v>150</v>
      </c>
      <c r="R60" s="156"/>
      <c r="S60" s="156"/>
      <c r="T60" s="156"/>
    </row>
    <row r="61" spans="4:20" x14ac:dyDescent="0.25">
      <c r="Q61" s="156" t="s">
        <v>135</v>
      </c>
      <c r="R61" s="156"/>
      <c r="S61" s="156"/>
      <c r="T61" s="156"/>
    </row>
    <row r="62" spans="4:20" x14ac:dyDescent="0.25">
      <c r="Q62" s="156" t="s">
        <v>100</v>
      </c>
      <c r="R62" s="156"/>
      <c r="S62" s="156"/>
      <c r="T62" s="156"/>
    </row>
    <row r="65" spans="16:21" x14ac:dyDescent="0.25">
      <c r="Q65" s="41"/>
      <c r="R65" s="41"/>
      <c r="S65" s="41"/>
      <c r="T65" s="41"/>
    </row>
    <row r="66" spans="16:21" x14ac:dyDescent="0.25">
      <c r="P66" s="41"/>
      <c r="U66" s="41"/>
    </row>
  </sheetData>
  <sortState ref="Q56:T64">
    <sortCondition ref="Q56:Q64"/>
  </sortState>
  <mergeCells count="120">
    <mergeCell ref="B1:T1"/>
    <mergeCell ref="J3:M3"/>
    <mergeCell ref="J4:M4"/>
    <mergeCell ref="O2:S2"/>
    <mergeCell ref="O4:S4"/>
    <mergeCell ref="I17:L17"/>
    <mergeCell ref="Q13:T13"/>
    <mergeCell ref="B14:D14"/>
    <mergeCell ref="B13:D13"/>
    <mergeCell ref="D7:G7"/>
    <mergeCell ref="J7:M7"/>
    <mergeCell ref="Q7:T7"/>
    <mergeCell ref="D8:G8"/>
    <mergeCell ref="J8:M8"/>
    <mergeCell ref="Q8:T8"/>
    <mergeCell ref="Q14:T14"/>
    <mergeCell ref="B10:D10"/>
    <mergeCell ref="O3:S3"/>
    <mergeCell ref="B20:D20"/>
    <mergeCell ref="B19:D19"/>
    <mergeCell ref="B17:D17"/>
    <mergeCell ref="Q49:T49"/>
    <mergeCell ref="Q19:T19"/>
    <mergeCell ref="Q10:T10"/>
    <mergeCell ref="Q11:T11"/>
    <mergeCell ref="Q35:T35"/>
    <mergeCell ref="Q30:T30"/>
    <mergeCell ref="B22:D22"/>
    <mergeCell ref="B31:D31"/>
    <mergeCell ref="B32:D32"/>
    <mergeCell ref="Q16:T16"/>
    <mergeCell ref="Q17:T17"/>
    <mergeCell ref="B16:D16"/>
    <mergeCell ref="B11:D11"/>
    <mergeCell ref="Q21:T21"/>
    <mergeCell ref="Q36:T36"/>
    <mergeCell ref="Q38:T38"/>
    <mergeCell ref="Q25:T25"/>
    <mergeCell ref="Q20:T20"/>
    <mergeCell ref="Q27:T27"/>
    <mergeCell ref="Q28:T28"/>
    <mergeCell ref="Q29:T29"/>
    <mergeCell ref="Q22:T22"/>
    <mergeCell ref="I52:L52"/>
    <mergeCell ref="Q34:T34"/>
    <mergeCell ref="I41:L41"/>
    <mergeCell ref="I40:L40"/>
    <mergeCell ref="Q42:T42"/>
    <mergeCell ref="Q24:T24"/>
    <mergeCell ref="I49:L49"/>
    <mergeCell ref="I51:L51"/>
    <mergeCell ref="Q46:T46"/>
    <mergeCell ref="Q26:T26"/>
    <mergeCell ref="Q39:T39"/>
    <mergeCell ref="I36:L36"/>
    <mergeCell ref="I45:L45"/>
    <mergeCell ref="Q47:T47"/>
    <mergeCell ref="Q48:T48"/>
    <mergeCell ref="Q37:T37"/>
    <mergeCell ref="Q41:T41"/>
    <mergeCell ref="Q31:T31"/>
    <mergeCell ref="B28:D28"/>
    <mergeCell ref="Q56:T56"/>
    <mergeCell ref="D52:G52"/>
    <mergeCell ref="B26:D26"/>
    <mergeCell ref="B25:D25"/>
    <mergeCell ref="B23:D23"/>
    <mergeCell ref="D44:G44"/>
    <mergeCell ref="D51:G51"/>
    <mergeCell ref="D50:G50"/>
    <mergeCell ref="D45:G45"/>
    <mergeCell ref="D46:G46"/>
    <mergeCell ref="D47:G47"/>
    <mergeCell ref="D48:G48"/>
    <mergeCell ref="D49:G49"/>
    <mergeCell ref="B29:D29"/>
    <mergeCell ref="I26:L26"/>
    <mergeCell ref="I27:L27"/>
    <mergeCell ref="Q32:T32"/>
    <mergeCell ref="Q33:T33"/>
    <mergeCell ref="I30:L30"/>
    <mergeCell ref="I31:L31"/>
    <mergeCell ref="Q45:T45"/>
    <mergeCell ref="Q52:T52"/>
    <mergeCell ref="I35:L35"/>
    <mergeCell ref="I56:L56"/>
    <mergeCell ref="D60:G60"/>
    <mergeCell ref="Q44:T44"/>
    <mergeCell ref="Q53:T53"/>
    <mergeCell ref="Q54:T54"/>
    <mergeCell ref="Q55:T55"/>
    <mergeCell ref="Q58:T58"/>
    <mergeCell ref="I47:L47"/>
    <mergeCell ref="I48:L48"/>
    <mergeCell ref="I60:L60"/>
    <mergeCell ref="Q57:T57"/>
    <mergeCell ref="Q61:T61"/>
    <mergeCell ref="Q62:T62"/>
    <mergeCell ref="Q50:T50"/>
    <mergeCell ref="Q60:T60"/>
    <mergeCell ref="I18:L18"/>
    <mergeCell ref="D53:G53"/>
    <mergeCell ref="I59:L59"/>
    <mergeCell ref="G10:J10"/>
    <mergeCell ref="G11:J11"/>
    <mergeCell ref="I44:L44"/>
    <mergeCell ref="I46:L46"/>
    <mergeCell ref="I50:L50"/>
    <mergeCell ref="I53:L53"/>
    <mergeCell ref="I57:L57"/>
    <mergeCell ref="I58:L58"/>
    <mergeCell ref="D54:G54"/>
    <mergeCell ref="D55:G55"/>
    <mergeCell ref="D59:G59"/>
    <mergeCell ref="D56:G56"/>
    <mergeCell ref="D57:G57"/>
    <mergeCell ref="D58:G58"/>
    <mergeCell ref="I54:L54"/>
    <mergeCell ref="I55:L55"/>
    <mergeCell ref="Q59:T59"/>
  </mergeCells>
  <printOptions horizontalCentered="1" verticalCentered="1"/>
  <pageMargins left="0.11811023622047245" right="0.11811023622047245" top="0.15748031496062992" bottom="0.15748031496062992" header="0.31496062992125984" footer="0.11811023622047245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ORGANIGRMA JEFATURAS</vt:lpstr>
      <vt:lpstr>ORG. GENERAL</vt:lpstr>
      <vt:lpstr>Hoja1</vt:lpstr>
      <vt:lpstr>'ORG. GENERAL'!Print_Area</vt:lpstr>
      <vt:lpstr>'ORGANIGRMA JEFATURAS'!Print_Area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</dc:creator>
  <cp:lastModifiedBy>Vinny</cp:lastModifiedBy>
  <cp:lastPrinted>2018-03-21T18:42:50Z</cp:lastPrinted>
  <dcterms:created xsi:type="dcterms:W3CDTF">2016-06-14T17:41:42Z</dcterms:created>
  <dcterms:modified xsi:type="dcterms:W3CDTF">2018-03-21T18:42:54Z</dcterms:modified>
</cp:coreProperties>
</file>