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390" yWindow="75" windowWidth="14625" windowHeight="9000"/>
  </bookViews>
  <sheets>
    <sheet name="FONDO III" sheetId="2" r:id="rId1"/>
    <sheet name="FONDO IV" sheetId="5" r:id="rId2"/>
    <sheet name="FONDO IV CEAC" sheetId="10" r:id="rId3"/>
  </sheets>
  <definedNames>
    <definedName name="_xlnm.Print_Area" localSheetId="0">'FONDO III'!$A$1:$G$35</definedName>
    <definedName name="_xlnm.Print_Area" localSheetId="1">'FONDO IV'!$A$1:$G$34</definedName>
    <definedName name="_xlnm.Print_Area" localSheetId="2">'FONDO IV CEAC'!$A$1:$B$42</definedName>
    <definedName name="_xlnm.Print_Titles" localSheetId="0">'FONDO III'!$1:$6</definedName>
    <definedName name="_xlnm.Print_Titles" localSheetId="1">'FONDO IV'!$1:$6</definedName>
    <definedName name="_xlnm.Print_Titles" localSheetId="2">'FONDO IV CEAC'!$1:$7</definedName>
  </definedNames>
  <calcPr calcId="162913"/>
</workbook>
</file>

<file path=xl/calcChain.xml><?xml version="1.0" encoding="utf-8"?>
<calcChain xmlns="http://schemas.openxmlformats.org/spreadsheetml/2006/main">
  <c r="B22" i="10" l="1"/>
  <c r="B32" i="5"/>
  <c r="B27" i="10"/>
  <c r="B32" i="10"/>
  <c r="B12" i="2" l="1"/>
  <c r="B9" i="2"/>
  <c r="B21" i="5"/>
  <c r="B23" i="5" s="1"/>
  <c r="B27" i="5"/>
  <c r="B33" i="2"/>
</calcChain>
</file>

<file path=xl/sharedStrings.xml><?xml version="1.0" encoding="utf-8"?>
<sst xmlns="http://schemas.openxmlformats.org/spreadsheetml/2006/main" count="242" uniqueCount="82">
  <si>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</si>
  <si>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</si>
  <si>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</si>
  <si>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</si>
  <si>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</si>
  <si>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</si>
  <si>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</si>
  <si>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Mantenimiento de diversas calles y avenidas con mezcla asfáltica en la Ciudad de Villahermosa y Villas</t>
  </si>
  <si>
    <t>RAMO 33 FONDO IV REMANENTES</t>
  </si>
  <si>
    <t>RAMO 33 FONDO III REMANENTES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</si>
  <si>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</si>
  <si>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</si>
  <si>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</si>
  <si>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</si>
  <si>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</si>
  <si>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</si>
  <si>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</si>
  <si>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</si>
  <si>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1 obra</t>
  </si>
  <si>
    <t>METAS</t>
  </si>
  <si>
    <t>Por Asignar</t>
  </si>
  <si>
    <t>Fondo Municipal para Prevención de Desastres Naturales</t>
  </si>
  <si>
    <t>Pago por extracción y muestreo de agua del programa de agua potable</t>
  </si>
  <si>
    <t>Pago de derecho de descarga y muestreo de aguas residuales del programa de drenaje</t>
  </si>
  <si>
    <t>Imagen urbana en diferentes calles, avenidas y Villas del Municipio de Centro</t>
  </si>
  <si>
    <t xml:space="preserve">RAMO 33 FONDO III </t>
  </si>
  <si>
    <t>RAMO 33 FONDO IV REFRENDOS</t>
  </si>
  <si>
    <t>DIRECTOR DE PROGRAMACIÓN</t>
  </si>
  <si>
    <t>_______________________________________________</t>
  </si>
  <si>
    <t>Monto autorizado del FAIS:</t>
  </si>
  <si>
    <t>OBRA O ACCIÓN A REALIZAR</t>
  </si>
  <si>
    <t>Total</t>
  </si>
  <si>
    <t>JOSÉ FRANCISCO CUNNINGHAM CHÁVEZ</t>
  </si>
  <si>
    <t>Monto autorizado del FORTAMUN:</t>
  </si>
  <si>
    <t>12 pago</t>
  </si>
  <si>
    <t>5 piezas</t>
  </si>
  <si>
    <t>Revolución Mexicana</t>
  </si>
  <si>
    <t xml:space="preserve"> </t>
  </si>
  <si>
    <t>NULL</t>
  </si>
  <si>
    <t>Aztlán 2a. Sección (Boca de Aztlán).</t>
  </si>
  <si>
    <t>(620) Construcción de cuartos dormitorio, Ra. Aztlán 2da. Sección (El Corcho)</t>
  </si>
  <si>
    <t xml:space="preserve">(621) Construcción de cuartos dormitorio, Ra. Aztlán 1ra. Sección </t>
  </si>
  <si>
    <t>(623) Construcción de cuartos dormitorio, Ra. Aztlán 5ta. Sección (Palomillal)</t>
  </si>
  <si>
    <t>(677) Construcción de cuartos dormitorio, Col. Gaviotas Sur, Sector Explanada</t>
  </si>
  <si>
    <t>(K-476) Mejoramiento del sistema de agua potable de la Col. Revolución Mexicana</t>
  </si>
  <si>
    <t>(K-480) Construcción del sistema integral de drenaje sanitario en la Col. José María Pino Suarez (Tierra Colorada) III Etapa, sector PYASUR fase 1 (red de alcantarillado sanitario)</t>
  </si>
  <si>
    <t>(K-481) Construcción del sistema integral de drenaje sanitario en la Col. José María Pino Suarez (Tierra Colorada) III Etapa, sector PYASUR fase 2 (red de alcantarillado sanitario)</t>
  </si>
  <si>
    <t>(K-482) Construcción del sistema integral de drenaje sanitario en la Col. José María Pino Suarez (Tierra Colorada) III Etapa, sector PYASUR fase 3 (red de alcantarillado sanitario)</t>
  </si>
  <si>
    <t>(K-483) Construcción del sistema integral de drenaje sanitario en la Col. José María Pino Suarez (Tierra Colorada) III Etapa, sector PYASUR fase 4 (red de alcantarillado sanitario)</t>
  </si>
  <si>
    <t>(K-484) Construcción del sistema integral de drenaje sanitario en la Col. José María Pino Suarez (Tierra Colorada) III Etapa, sector PYASUR fase 5 (red de alcantarillado sanitario)</t>
  </si>
  <si>
    <t>(K-485) Construcción del sistema integral de drenaje sanitario en la Col. José María Pino Suarez (Tierra Colorada) III Etapa, sector PYASUR fase 6 (red de alcantarillado sanitario)</t>
  </si>
  <si>
    <t>(K-565) Construcción del sistema integral de drenaje sanitario en la Col. José María Pino Suárez (Tierra Colorada) III Etapa, Sector PYASUR fase 7 (estación de bombeo y líneas de presión)</t>
  </si>
  <si>
    <t>(K-591) Rehabilitación del cárcamo de bombeo “Insurgentes” Cd. de Villahermosa, en el Municipio de Centro, Tabasco</t>
  </si>
  <si>
    <t>(K-597) Construcción de pavimento de concreto hidráulico, guarniciones y banquetas en la Col. José María Pino Suárez Etapa III, Sector Pyasur, entre periférico Carlos Pellicer Cámara y calle Químico, Cd. Villahermosa, en el Municipio de Centro, Tabas</t>
  </si>
  <si>
    <t>Aztlán 1a. Sección.</t>
  </si>
  <si>
    <t>Aztlán 5a. Sección (Palomillal).</t>
  </si>
  <si>
    <t>10 piezas</t>
  </si>
  <si>
    <t>7 piezas</t>
  </si>
  <si>
    <t>3080 m2</t>
  </si>
  <si>
    <t>(K-207) Terminación de la construcción de la línea de conducción "Planta Potabilizadora Carrizal "Villa Macultepec (Tramo 8)</t>
  </si>
  <si>
    <t>(K-208) Terminación de la construcción de la línea de conducción "Planta Potabilizadora Carrizal "Villa Macultepec (Tramo 10)</t>
  </si>
  <si>
    <t>(K-209) Construcción del sistema de alcantarillado sanitario (equipamiento y arreglo electromecánico)</t>
  </si>
  <si>
    <t>(K-210) Construcción del sistema de alcantarillado sanitario (colector, línea madrina y descargas domiciliarias y línea de presión)</t>
  </si>
  <si>
    <t>Monto Pagado</t>
  </si>
  <si>
    <t>Destino de las Aportaciones</t>
  </si>
  <si>
    <t>Formato de información de aplicación de recursos del FORTAMUN</t>
  </si>
  <si>
    <t>Municipio de Centro</t>
  </si>
  <si>
    <t>Pago del servicio de energía eléctrica de los edificios del municipio</t>
  </si>
  <si>
    <t>Pago del servicio de energía eléctrica de los sistemas de agua potable</t>
  </si>
  <si>
    <t>Pago del servicio de energía eléctrica de los sistemas de drenaje y alcantarillado</t>
  </si>
  <si>
    <t>Pago del servicio de energía eléctrica de los edificios públicos del Sistema de Agua y Saneamiento</t>
  </si>
  <si>
    <t>Amortización y servicio  del Financiamiento Revolvente a Corto Plazo BBVA Bancomer</t>
  </si>
  <si>
    <t>Rehabilitación integral en vialidades del municipio de Centro</t>
  </si>
  <si>
    <t>(K-186) Mantenimiento preventivo y correctivo en transicion de media tensión, C.C.M., flecha motriz de motores y alimentación electrica en baja tensión para cárcamos de la ciudad de Villahermosa</t>
  </si>
  <si>
    <t>1 programa</t>
  </si>
  <si>
    <t>1 operación</t>
  </si>
  <si>
    <t>0 pago</t>
  </si>
  <si>
    <t>4 pago</t>
  </si>
  <si>
    <t>5 pago</t>
  </si>
  <si>
    <t>45645 m2</t>
  </si>
  <si>
    <t>4400 m2</t>
  </si>
  <si>
    <t>1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</si>
</sst>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_(* #,##0.00_);_(* \(#,##0.00\);_(* &quot;-&quot;??_);_(@_)"/>
    <numFmt numFmtId="167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indexed="8"/>
      <name val="Verdana"/>
      <family val="2"/>
    </font>
    <font>
      <b/>
      <sz val="18"/>
      <color indexed="62"/>
      <name val="Cambria"/>
      <family val="2"/>
    </font>
    <font>
      <b/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8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8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0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7" borderId="0" applyNumberFormat="0" applyBorder="0" applyAlignment="0" applyProtection="0"/>
    <xf numFmtId="0" fontId="8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4" borderId="0" applyNumberFormat="0" applyBorder="0" applyAlignment="0" applyProtection="0"/>
    <xf numFmtId="0" fontId="8" fillId="14" borderId="0" applyNumberFormat="0" applyBorder="0" applyAlignment="0" applyProtection="0"/>
    <xf numFmtId="165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 applyNumberFormat="0" applyFill="0" applyBorder="0" applyProtection="0">
      <alignment vertical="top" wrapText="1"/>
    </xf>
    <xf numFmtId="0" fontId="9" fillId="0" borderId="0"/>
    <xf numFmtId="0" fontId="12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43" fontId="3" fillId="0" borderId="0" xfId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43" fontId="3" fillId="0" borderId="1" xfId="0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43" fontId="3" fillId="0" borderId="0" xfId="1" applyFont="1" applyBorder="1" applyAlignment="1">
      <alignment horizontal="center" vertical="center" wrapText="1"/>
    </xf>
    <xf numFmtId="3" fontId="3" fillId="0" borderId="0" xfId="1" applyNumberFormat="1" applyFont="1" applyBorder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43" fontId="3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3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</cellXfs>
  <cellStyles count="36">
    <cellStyle name="Énfasis 1" xfId="3"/>
    <cellStyle name="Énfasis 2" xfId="4"/>
    <cellStyle name="Énfasis 3" xfId="5"/>
    <cellStyle name="Énfasis1 - 20%" xfId="6"/>
    <cellStyle name="Énfasis1 - 40%" xfId="7"/>
    <cellStyle name="Énfasis1 - 60%" xfId="8"/>
    <cellStyle name="Énfasis2 - 20%" xfId="9"/>
    <cellStyle name="Énfasis2 - 40%" xfId="10"/>
    <cellStyle name="Énfasis2 - 60%" xfId="11"/>
    <cellStyle name="Énfasis3 - 20%" xfId="12"/>
    <cellStyle name="Énfasis3 - 40%" xfId="13"/>
    <cellStyle name="Énfasis3 - 60%" xfId="14"/>
    <cellStyle name="Énfasis4 - 20%" xfId="15"/>
    <cellStyle name="Énfasis4 - 40%" xfId="16"/>
    <cellStyle name="Énfasis4 - 60%" xfId="17"/>
    <cellStyle name="Énfasis5 - 20%" xfId="18"/>
    <cellStyle name="Énfasis5 - 40%" xfId="19"/>
    <cellStyle name="Énfasis5 - 60%" xfId="20"/>
    <cellStyle name="Énfasis6 - 20%" xfId="21"/>
    <cellStyle name="Énfasis6 - 40%" xfId="22"/>
    <cellStyle name="Énfasis6 - 60%" xfId="23"/>
    <cellStyle name="Euro" xfId="24"/>
    <cellStyle name="Millares" xfId="1" builtinId="3"/>
    <cellStyle name="Millares 2" xfId="25"/>
    <cellStyle name="Millares 2 2" xfId="26"/>
    <cellStyle name="Millares 3" xfId="27"/>
    <cellStyle name="Moneda" xfId="2" builtinId="4"/>
    <cellStyle name="Moneda 2" xfId="28"/>
    <cellStyle name="Moneda 2 2" xfId="29"/>
    <cellStyle name="Moneda 3" xfId="30"/>
    <cellStyle name="Normal" xfId="0" builtinId="0"/>
    <cellStyle name="Normal 2" xfId="31"/>
    <cellStyle name="Normal 2 2" xfId="32"/>
    <cellStyle name="Normal 3" xfId="33"/>
    <cellStyle name="Normal 4" xfId="34"/>
    <cellStyle name="Título de hoja" xfId="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0</xdr:row>
      <xdr:rowOff>30479</xdr:rowOff>
    </xdr:from>
    <xdr:to>
      <xdr:col>4</xdr:col>
      <xdr:colOff>1638301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047750" y="30479"/>
          <a:ext cx="62769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31 de marzo de 2018.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0</xdr:row>
      <xdr:rowOff>19049</xdr:rowOff>
    </xdr:from>
    <xdr:to>
      <xdr:col>0</xdr:col>
      <xdr:colOff>1159689</xdr:colOff>
      <xdr:row>0</xdr:row>
      <xdr:rowOff>955165</xdr:rowOff>
    </xdr:to>
    <xdr:grpSp>
      <xdr:nvGrpSpPr>
        <xdr:cNvPr id="8" name="7 Grupo"/>
        <xdr:cNvGrpSpPr/>
      </xdr:nvGrpSpPr>
      <xdr:grpSpPr>
        <a:xfrm>
          <a:off x="38100" y="19049"/>
          <a:ext cx="1121589" cy="936116"/>
          <a:chOff x="925759" y="152400"/>
          <a:chExt cx="1121589" cy="936116"/>
        </a:xfrm>
      </xdr:grpSpPr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4" name="13 Imagen" descr="C:\Users\checcojazz\Documents\escudo nacional mexicano logo.jpg"/>
          <xdr:cNvPicPr/>
        </xdr:nvPicPr>
        <xdr:blipFill>
          <a:blip xmlns:r="http://schemas.openxmlformats.org/officeDocument/2006/relationships" r:embed="rId1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5</xdr:col>
      <xdr:colOff>66675</xdr:colOff>
      <xdr:row>0</xdr:row>
      <xdr:rowOff>0</xdr:rowOff>
    </xdr:from>
    <xdr:ext cx="1133475" cy="914400"/>
    <xdr:pic>
      <xdr:nvPicPr>
        <xdr:cNvPr id="9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48550" y="0"/>
          <a:ext cx="1133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4</xdr:col>
      <xdr:colOff>800100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5334000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0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0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0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0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31 de marzo de 2018.</a:t>
          </a:r>
          <a:endParaRPr lang="es-MX" sz="10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0</xdr:row>
      <xdr:rowOff>1</xdr:rowOff>
    </xdr:from>
    <xdr:to>
      <xdr:col>0</xdr:col>
      <xdr:colOff>1143000</xdr:colOff>
      <xdr:row>1</xdr:row>
      <xdr:rowOff>2667</xdr:rowOff>
    </xdr:to>
    <xdr:grpSp>
      <xdr:nvGrpSpPr>
        <xdr:cNvPr id="4" name="3 Grupo"/>
        <xdr:cNvGrpSpPr/>
      </xdr:nvGrpSpPr>
      <xdr:grpSpPr>
        <a:xfrm>
          <a:off x="0" y="1"/>
          <a:ext cx="1143000" cy="103136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1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5</xdr:col>
      <xdr:colOff>114300</xdr:colOff>
      <xdr:row>0</xdr:row>
      <xdr:rowOff>0</xdr:rowOff>
    </xdr:from>
    <xdr:ext cx="1133475" cy="914400"/>
    <xdr:pic>
      <xdr:nvPicPr>
        <xdr:cNvPr id="8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57975" y="0"/>
          <a:ext cx="1133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0</xdr:col>
      <xdr:colOff>7324724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771525" y="87630"/>
          <a:ext cx="0" cy="1028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31 de marzo de 2018.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7277100</xdr:colOff>
      <xdr:row>0</xdr:row>
      <xdr:rowOff>0</xdr:rowOff>
    </xdr:from>
    <xdr:ext cx="1221850" cy="1028700"/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35"/>
  <sheetViews>
    <sheetView tabSelected="1" zoomScaleNormal="100" workbookViewId="0">
      <selection activeCell="I22" sqref="I22"/>
    </sheetView>
  </sheetViews>
  <sheetFormatPr baseColWidth="10" defaultColWidth="11.5703125" defaultRowHeight="11.25" x14ac:dyDescent="0.25"/>
  <cols>
    <col min="1" max="1" width="59.7109375" style="1" customWidth="1"/>
    <col min="2" max="2" width="10.28515625" style="2" bestFit="1" customWidth="1"/>
    <col min="3" max="3" width="7" style="2" bestFit="1" customWidth="1"/>
    <col min="4" max="4" width="8.28515625" style="2" bestFit="1" customWidth="1"/>
    <col min="5" max="5" width="25.42578125" style="1" bestFit="1" customWidth="1"/>
    <col min="6" max="6" width="8.42578125" style="2" bestFit="1" customWidth="1"/>
    <col min="7" max="7" width="12.140625" style="1" bestFit="1" customWidth="1"/>
    <col min="8" max="16384" width="11.5703125" style="1"/>
  </cols>
  <sheetData>
    <row r="1" spans="1:7" ht="76.5" customHeight="1" x14ac:dyDescent="0.25">
      <c r="B1" s="1"/>
      <c r="F1" s="3"/>
      <c r="G1" s="4"/>
    </row>
    <row r="2" spans="1:7" ht="3.75" customHeight="1" x14ac:dyDescent="0.25">
      <c r="B2" s="1"/>
      <c r="F2" s="3"/>
      <c r="G2" s="4"/>
    </row>
    <row r="3" spans="1:7" x14ac:dyDescent="0.25">
      <c r="B3" s="1"/>
      <c r="E3" s="31" t="s">
        <v>29</v>
      </c>
      <c r="F3" s="59">
        <v>83050589</v>
      </c>
      <c r="G3" s="59"/>
    </row>
    <row r="4" spans="1:7" ht="4.5" customHeight="1" x14ac:dyDescent="0.25">
      <c r="B4" s="1"/>
      <c r="F4" s="3"/>
      <c r="G4" s="4"/>
    </row>
    <row r="5" spans="1:7" s="5" customFormat="1" ht="12.75" customHeight="1" x14ac:dyDescent="0.25">
      <c r="A5" s="57" t="s">
        <v>30</v>
      </c>
      <c r="B5" s="60" t="s">
        <v>12</v>
      </c>
      <c r="C5" s="60" t="s">
        <v>15</v>
      </c>
      <c r="D5" s="60"/>
      <c r="E5" s="60"/>
      <c r="F5" s="63" t="s">
        <v>19</v>
      </c>
      <c r="G5" s="61" t="s">
        <v>1</v>
      </c>
    </row>
    <row r="6" spans="1:7" s="5" customFormat="1" ht="12.75" x14ac:dyDescent="0.25">
      <c r="A6" s="58"/>
      <c r="B6" s="60"/>
      <c r="C6" s="28" t="s">
        <v>13</v>
      </c>
      <c r="D6" s="28" t="s">
        <v>14</v>
      </c>
      <c r="E6" s="28" t="s">
        <v>2</v>
      </c>
      <c r="F6" s="64"/>
      <c r="G6" s="62"/>
    </row>
    <row r="7" spans="1:7" s="6" customFormat="1" ht="12.75" x14ac:dyDescent="0.25">
      <c r="A7" s="27" t="s">
        <v>25</v>
      </c>
      <c r="B7" s="27"/>
      <c r="C7" s="29"/>
      <c r="D7" s="29"/>
      <c r="E7" s="27"/>
      <c r="F7" s="29"/>
      <c r="G7" s="27"/>
    </row>
    <row r="8" spans="1:7" s="18" customFormat="1" ht="12.75" x14ac:dyDescent="0.25">
      <c r="A8" s="32" t="s">
        <v>20</v>
      </c>
      <c r="B8" s="21">
        <v>83050589</v>
      </c>
      <c r="C8" s="35"/>
      <c r="D8" s="19"/>
      <c r="F8" s="30"/>
      <c r="G8" s="20"/>
    </row>
    <row r="9" spans="1:7" s="6" customFormat="1" ht="15" customHeight="1" x14ac:dyDescent="0.25">
      <c r="A9" s="32" t="s">
        <v>31</v>
      </c>
      <c r="B9" s="10">
        <f>+B8</f>
        <v>83050589</v>
      </c>
      <c r="C9" s="5"/>
      <c r="D9" s="5"/>
      <c r="E9" s="33"/>
      <c r="F9" s="34"/>
      <c r="G9" s="33"/>
    </row>
    <row r="10" spans="1:7" s="6" customFormat="1" ht="12.75" x14ac:dyDescent="0.25">
      <c r="A10" s="27" t="s">
        <v>9</v>
      </c>
      <c r="B10" s="27"/>
      <c r="C10" s="29"/>
      <c r="D10" s="29"/>
      <c r="E10" s="27"/>
      <c r="F10" s="29"/>
      <c r="G10" s="27"/>
    </row>
    <row r="11" spans="1:7" s="18" customFormat="1" ht="12.75" x14ac:dyDescent="0.25">
      <c r="A11" s="32" t="s">
        <v>20</v>
      </c>
      <c r="B11" s="21">
        <v>290679.37</v>
      </c>
      <c r="C11" s="19"/>
      <c r="D11" s="19"/>
      <c r="F11" s="30"/>
      <c r="G11" s="20"/>
    </row>
    <row r="12" spans="1:7" s="6" customFormat="1" ht="15" customHeight="1" x14ac:dyDescent="0.25">
      <c r="A12" s="32" t="s">
        <v>31</v>
      </c>
      <c r="B12" s="10">
        <f>+B11</f>
        <v>290679.37</v>
      </c>
      <c r="C12" s="5"/>
      <c r="D12" s="5"/>
      <c r="E12" s="33"/>
      <c r="F12" s="34"/>
      <c r="G12" s="33"/>
    </row>
    <row r="13" spans="1:7" s="6" customFormat="1" ht="12.75" x14ac:dyDescent="0.25">
      <c r="B13" s="12"/>
      <c r="C13" s="5"/>
      <c r="D13" s="5"/>
      <c r="F13" s="16"/>
    </row>
    <row r="14" spans="1:7" s="6" customFormat="1" ht="12.75" x14ac:dyDescent="0.25">
      <c r="A14" s="27" t="s">
        <v>11</v>
      </c>
      <c r="B14" s="27"/>
      <c r="C14" s="29"/>
      <c r="D14" s="29"/>
      <c r="E14" s="27"/>
      <c r="F14" s="29"/>
      <c r="G14" s="27"/>
    </row>
    <row r="15" spans="1:7" s="6" customFormat="1" ht="12.75" x14ac:dyDescent="0.25">
      <c r="A15" s="7" t="s">
        <v>40</v>
      </c>
      <c r="B15" s="22">
        <v>620831</v>
      </c>
      <c r="C15" s="9" t="s">
        <v>16</v>
      </c>
      <c r="D15" s="9" t="s">
        <v>17</v>
      </c>
      <c r="E15" s="7" t="s">
        <v>39</v>
      </c>
      <c r="F15" s="8" t="s">
        <v>56</v>
      </c>
      <c r="G15" s="15">
        <v>50</v>
      </c>
    </row>
    <row r="16" spans="1:7" s="6" customFormat="1" ht="12.75" x14ac:dyDescent="0.25">
      <c r="A16" s="7" t="s">
        <v>41</v>
      </c>
      <c r="B16" s="22">
        <v>620831</v>
      </c>
      <c r="C16" s="9" t="s">
        <v>16</v>
      </c>
      <c r="D16" s="9" t="s">
        <v>17</v>
      </c>
      <c r="E16" s="7" t="s">
        <v>54</v>
      </c>
      <c r="F16" s="8" t="s">
        <v>56</v>
      </c>
      <c r="G16" s="15">
        <v>50</v>
      </c>
    </row>
    <row r="17" spans="1:7" s="6" customFormat="1" ht="12.75" x14ac:dyDescent="0.25">
      <c r="A17" s="7" t="s">
        <v>42</v>
      </c>
      <c r="B17" s="22">
        <v>434279.21</v>
      </c>
      <c r="C17" s="9" t="s">
        <v>16</v>
      </c>
      <c r="D17" s="9" t="s">
        <v>17</v>
      </c>
      <c r="E17" s="7" t="s">
        <v>55</v>
      </c>
      <c r="F17" s="8" t="s">
        <v>57</v>
      </c>
      <c r="G17" s="15">
        <v>35</v>
      </c>
    </row>
    <row r="18" spans="1:7" s="6" customFormat="1" ht="12.75" x14ac:dyDescent="0.25">
      <c r="A18" s="7" t="s">
        <v>43</v>
      </c>
      <c r="B18" s="22">
        <v>311114.71000000002</v>
      </c>
      <c r="C18" s="9" t="s">
        <v>16</v>
      </c>
      <c r="D18" s="9" t="s">
        <v>17</v>
      </c>
      <c r="E18" s="7" t="s">
        <v>4</v>
      </c>
      <c r="F18" s="8" t="s">
        <v>35</v>
      </c>
      <c r="G18" s="15">
        <v>25</v>
      </c>
    </row>
    <row r="19" spans="1:7" s="6" customFormat="1" ht="12.75" x14ac:dyDescent="0.25">
      <c r="A19" s="7" t="s">
        <v>44</v>
      </c>
      <c r="B19" s="22">
        <v>1724603.75</v>
      </c>
      <c r="C19" s="9" t="s">
        <v>16</v>
      </c>
      <c r="D19" s="9" t="s">
        <v>17</v>
      </c>
      <c r="E19" s="7" t="s">
        <v>36</v>
      </c>
      <c r="F19" s="8" t="s">
        <v>18</v>
      </c>
      <c r="G19" s="15">
        <v>2355</v>
      </c>
    </row>
    <row r="20" spans="1:7" s="6" customFormat="1" ht="25.5" x14ac:dyDescent="0.25">
      <c r="A20" s="7" t="s">
        <v>45</v>
      </c>
      <c r="B20" s="22">
        <v>8709722.4499999993</v>
      </c>
      <c r="C20" s="9" t="s">
        <v>16</v>
      </c>
      <c r="D20" s="9" t="s">
        <v>17</v>
      </c>
      <c r="E20" s="7" t="s">
        <v>4</v>
      </c>
      <c r="F20" s="8" t="s">
        <v>18</v>
      </c>
      <c r="G20" s="15">
        <v>1898</v>
      </c>
    </row>
    <row r="21" spans="1:7" s="6" customFormat="1" ht="25.5" x14ac:dyDescent="0.25">
      <c r="A21" s="7" t="s">
        <v>46</v>
      </c>
      <c r="B21" s="22">
        <v>1397021.69</v>
      </c>
      <c r="C21" s="9" t="s">
        <v>16</v>
      </c>
      <c r="D21" s="9" t="s">
        <v>17</v>
      </c>
      <c r="E21" s="7" t="s">
        <v>4</v>
      </c>
      <c r="F21" s="8" t="s">
        <v>18</v>
      </c>
      <c r="G21" s="15">
        <v>752</v>
      </c>
    </row>
    <row r="22" spans="1:7" s="6" customFormat="1" ht="25.5" x14ac:dyDescent="0.25">
      <c r="A22" s="7" t="s">
        <v>47</v>
      </c>
      <c r="B22" s="22">
        <v>629994.89</v>
      </c>
      <c r="C22" s="9" t="s">
        <v>16</v>
      </c>
      <c r="D22" s="9" t="s">
        <v>17</v>
      </c>
      <c r="E22" s="7" t="s">
        <v>4</v>
      </c>
      <c r="F22" s="8" t="s">
        <v>18</v>
      </c>
      <c r="G22" s="15">
        <v>602</v>
      </c>
    </row>
    <row r="23" spans="1:7" s="6" customFormat="1" ht="25.5" x14ac:dyDescent="0.25">
      <c r="A23" s="7" t="s">
        <v>48</v>
      </c>
      <c r="B23" s="22">
        <v>8647107.4000000004</v>
      </c>
      <c r="C23" s="9" t="s">
        <v>16</v>
      </c>
      <c r="D23" s="9" t="s">
        <v>17</v>
      </c>
      <c r="E23" s="7" t="s">
        <v>4</v>
      </c>
      <c r="F23" s="8" t="s">
        <v>18</v>
      </c>
      <c r="G23" s="15">
        <v>2162</v>
      </c>
    </row>
    <row r="24" spans="1:7" s="6" customFormat="1" ht="25.5" x14ac:dyDescent="0.25">
      <c r="A24" s="7" t="s">
        <v>49</v>
      </c>
      <c r="B24" s="22">
        <v>1823928.79</v>
      </c>
      <c r="C24" s="9" t="s">
        <v>16</v>
      </c>
      <c r="D24" s="9" t="s">
        <v>17</v>
      </c>
      <c r="E24" s="7" t="s">
        <v>4</v>
      </c>
      <c r="F24" s="8" t="s">
        <v>18</v>
      </c>
      <c r="G24" s="15">
        <v>1842</v>
      </c>
    </row>
    <row r="25" spans="1:7" s="6" customFormat="1" ht="25.5" x14ac:dyDescent="0.25">
      <c r="A25" s="7" t="s">
        <v>50</v>
      </c>
      <c r="B25" s="22">
        <v>852883.26</v>
      </c>
      <c r="C25" s="9" t="s">
        <v>16</v>
      </c>
      <c r="D25" s="9" t="s">
        <v>17</v>
      </c>
      <c r="E25" s="7" t="s">
        <v>4</v>
      </c>
      <c r="F25" s="8" t="s">
        <v>18</v>
      </c>
      <c r="G25" s="15">
        <v>1372</v>
      </c>
    </row>
    <row r="26" spans="1:7" s="6" customFormat="1" ht="25.5" x14ac:dyDescent="0.25">
      <c r="A26" s="7" t="s">
        <v>51</v>
      </c>
      <c r="B26" s="22">
        <v>11126035.960000001</v>
      </c>
      <c r="C26" s="9" t="s">
        <v>16</v>
      </c>
      <c r="D26" s="9" t="s">
        <v>17</v>
      </c>
      <c r="E26" s="7" t="s">
        <v>4</v>
      </c>
      <c r="F26" s="8" t="s">
        <v>18</v>
      </c>
      <c r="G26" s="15">
        <v>1372</v>
      </c>
    </row>
    <row r="27" spans="1:7" s="6" customFormat="1" ht="25.5" x14ac:dyDescent="0.25">
      <c r="A27" s="7" t="s">
        <v>52</v>
      </c>
      <c r="B27" s="22">
        <v>1128615.8400000001</v>
      </c>
      <c r="C27" s="9" t="s">
        <v>16</v>
      </c>
      <c r="D27" s="9" t="s">
        <v>17</v>
      </c>
      <c r="E27" s="7" t="s">
        <v>4</v>
      </c>
      <c r="F27" s="8" t="s">
        <v>18</v>
      </c>
      <c r="G27" s="15">
        <v>6882</v>
      </c>
    </row>
    <row r="28" spans="1:7" s="6" customFormat="1" ht="38.25" x14ac:dyDescent="0.25">
      <c r="A28" s="7" t="s">
        <v>53</v>
      </c>
      <c r="B28" s="22">
        <v>1523030.05</v>
      </c>
      <c r="C28" s="9" t="s">
        <v>16</v>
      </c>
      <c r="D28" s="9" t="s">
        <v>17</v>
      </c>
      <c r="E28" s="7" t="s">
        <v>4</v>
      </c>
      <c r="F28" s="8" t="s">
        <v>58</v>
      </c>
      <c r="G28" s="15">
        <v>8058</v>
      </c>
    </row>
    <row r="29" spans="1:7" s="6" customFormat="1" ht="25.5" x14ac:dyDescent="0.25">
      <c r="A29" s="7" t="s">
        <v>59</v>
      </c>
      <c r="B29" s="22">
        <v>730250</v>
      </c>
      <c r="C29" s="9" t="s">
        <v>16</v>
      </c>
      <c r="D29" s="9" t="s">
        <v>17</v>
      </c>
      <c r="E29" s="7" t="s">
        <v>3</v>
      </c>
      <c r="F29" s="8" t="s">
        <v>18</v>
      </c>
      <c r="G29" s="15">
        <v>29500</v>
      </c>
    </row>
    <row r="30" spans="1:7" s="6" customFormat="1" ht="25.5" x14ac:dyDescent="0.25">
      <c r="A30" s="7" t="s">
        <v>60</v>
      </c>
      <c r="B30" s="22">
        <v>90836.15</v>
      </c>
      <c r="C30" s="9" t="s">
        <v>16</v>
      </c>
      <c r="D30" s="9" t="s">
        <v>17</v>
      </c>
      <c r="E30" s="7" t="s">
        <v>3</v>
      </c>
      <c r="F30" s="8" t="s">
        <v>18</v>
      </c>
      <c r="G30" s="15">
        <v>29500</v>
      </c>
    </row>
    <row r="31" spans="1:7" s="6" customFormat="1" ht="25.5" x14ac:dyDescent="0.25">
      <c r="A31" s="7" t="s">
        <v>61</v>
      </c>
      <c r="B31" s="22">
        <v>158209.41</v>
      </c>
      <c r="C31" s="9" t="s">
        <v>16</v>
      </c>
      <c r="D31" s="9" t="s">
        <v>17</v>
      </c>
      <c r="E31" s="7" t="s">
        <v>10</v>
      </c>
      <c r="F31" s="8" t="s">
        <v>18</v>
      </c>
      <c r="G31" s="15">
        <v>1470</v>
      </c>
    </row>
    <row r="32" spans="1:7" s="6" customFormat="1" ht="25.5" x14ac:dyDescent="0.25">
      <c r="A32" s="7" t="s">
        <v>62</v>
      </c>
      <c r="B32" s="22">
        <v>1050517.1000000001</v>
      </c>
      <c r="C32" s="9" t="s">
        <v>16</v>
      </c>
      <c r="D32" s="9" t="s">
        <v>17</v>
      </c>
      <c r="E32" s="7" t="s">
        <v>10</v>
      </c>
      <c r="F32" s="8" t="s">
        <v>18</v>
      </c>
      <c r="G32" s="15">
        <v>1470</v>
      </c>
    </row>
    <row r="33" spans="1:6" s="6" customFormat="1" ht="12.75" x14ac:dyDescent="0.25">
      <c r="A33" s="26" t="s">
        <v>31</v>
      </c>
      <c r="B33" s="23">
        <f>SUM(B15:B32)</f>
        <v>41579812.659999996</v>
      </c>
      <c r="C33" s="5"/>
      <c r="D33" s="5"/>
      <c r="F33" s="16"/>
    </row>
    <row r="34" spans="1:6" s="6" customFormat="1" ht="12.75" x14ac:dyDescent="0.25">
      <c r="C34" s="5"/>
      <c r="D34" s="5"/>
      <c r="F34" s="5"/>
    </row>
    <row r="35" spans="1:6" s="6" customFormat="1" ht="12.75" x14ac:dyDescent="0.25">
      <c r="C35" s="5"/>
      <c r="D35" s="5"/>
      <c r="F35" s="5"/>
    </row>
  </sheetData>
  <mergeCells count="6"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34"/>
  <sheetViews>
    <sheetView zoomScaleNormal="100" workbookViewId="0">
      <selection activeCell="A35" sqref="A35:XFD40"/>
    </sheetView>
  </sheetViews>
  <sheetFormatPr baseColWidth="10" defaultColWidth="11.5703125" defaultRowHeight="11.25" x14ac:dyDescent="0.25"/>
  <cols>
    <col min="1" max="1" width="59" style="1" customWidth="1"/>
    <col min="2" max="2" width="11" style="2" bestFit="1" customWidth="1"/>
    <col min="3" max="3" width="7" style="2" bestFit="1" customWidth="1"/>
    <col min="4" max="4" width="8.28515625" style="2" bestFit="1" customWidth="1"/>
    <col min="5" max="5" width="12.85546875" style="1" bestFit="1" customWidth="1"/>
    <col min="6" max="6" width="9.85546875" style="2" customWidth="1"/>
    <col min="7" max="7" width="11.7109375" style="2" bestFit="1" customWidth="1"/>
    <col min="8" max="16384" width="11.5703125" style="1"/>
  </cols>
  <sheetData>
    <row r="1" spans="1:8" ht="81" customHeight="1" x14ac:dyDescent="0.25">
      <c r="B1" s="1"/>
      <c r="C1" s="3"/>
      <c r="D1" s="3"/>
      <c r="F1" s="3"/>
      <c r="G1" s="38"/>
    </row>
    <row r="2" spans="1:8" ht="3.75" customHeight="1" x14ac:dyDescent="0.25">
      <c r="B2" s="1"/>
      <c r="C2" s="3"/>
      <c r="D2" s="3"/>
      <c r="F2" s="3"/>
      <c r="G2" s="38"/>
    </row>
    <row r="3" spans="1:8" ht="10.5" customHeight="1" x14ac:dyDescent="0.25">
      <c r="B3" s="1"/>
      <c r="C3" s="3"/>
      <c r="D3" s="3"/>
      <c r="E3" s="39" t="s">
        <v>33</v>
      </c>
      <c r="F3" s="59">
        <v>412706246</v>
      </c>
      <c r="G3" s="59"/>
    </row>
    <row r="4" spans="1:8" ht="3.75" customHeight="1" x14ac:dyDescent="0.25">
      <c r="B4" s="1"/>
      <c r="C4" s="3"/>
      <c r="D4" s="3"/>
      <c r="F4" s="3"/>
      <c r="G4" s="38"/>
    </row>
    <row r="5" spans="1:8" s="36" customFormat="1" ht="12.75" customHeight="1" x14ac:dyDescent="0.25">
      <c r="A5" s="57" t="s">
        <v>30</v>
      </c>
      <c r="B5" s="60" t="s">
        <v>12</v>
      </c>
      <c r="C5" s="60" t="s">
        <v>15</v>
      </c>
      <c r="D5" s="60"/>
      <c r="E5" s="60"/>
      <c r="F5" s="63" t="s">
        <v>19</v>
      </c>
      <c r="G5" s="61" t="s">
        <v>1</v>
      </c>
    </row>
    <row r="6" spans="1:8" s="36" customFormat="1" ht="12.75" x14ac:dyDescent="0.25">
      <c r="A6" s="58"/>
      <c r="B6" s="60"/>
      <c r="C6" s="37" t="s">
        <v>13</v>
      </c>
      <c r="D6" s="37" t="s">
        <v>14</v>
      </c>
      <c r="E6" s="37" t="s">
        <v>2</v>
      </c>
      <c r="F6" s="64"/>
      <c r="G6" s="62"/>
    </row>
    <row r="7" spans="1:8" s="6" customFormat="1" ht="12.75" x14ac:dyDescent="0.25">
      <c r="A7" s="27" t="s">
        <v>0</v>
      </c>
      <c r="B7" s="27"/>
      <c r="C7" s="29"/>
      <c r="D7" s="29"/>
      <c r="E7" s="27"/>
      <c r="F7" s="29"/>
      <c r="G7" s="29"/>
    </row>
    <row r="8" spans="1:8" s="6" customFormat="1" ht="12.75" x14ac:dyDescent="0.25">
      <c r="A8" s="7" t="s">
        <v>21</v>
      </c>
      <c r="B8" s="22">
        <v>1000000</v>
      </c>
      <c r="C8" s="40" t="s">
        <v>16</v>
      </c>
      <c r="D8" s="40" t="s">
        <v>17</v>
      </c>
      <c r="E8" s="7" t="s">
        <v>4</v>
      </c>
      <c r="F8" s="8" t="s">
        <v>74</v>
      </c>
      <c r="G8" s="41">
        <v>640359</v>
      </c>
      <c r="H8" s="6" t="s">
        <v>37</v>
      </c>
    </row>
    <row r="9" spans="1:8" s="6" customFormat="1" ht="12.75" x14ac:dyDescent="0.25">
      <c r="A9" s="7" t="s">
        <v>5</v>
      </c>
      <c r="B9" s="22">
        <v>71038687.75999999</v>
      </c>
      <c r="C9" s="40" t="s">
        <v>16</v>
      </c>
      <c r="D9" s="40" t="s">
        <v>17</v>
      </c>
      <c r="E9" s="7" t="s">
        <v>4</v>
      </c>
      <c r="F9" s="8" t="s">
        <v>34</v>
      </c>
      <c r="G9" s="41" t="s">
        <v>38</v>
      </c>
      <c r="H9" s="6" t="s">
        <v>37</v>
      </c>
    </row>
    <row r="10" spans="1:8" s="6" customFormat="1" ht="12.75" x14ac:dyDescent="0.25">
      <c r="A10" s="7" t="s">
        <v>67</v>
      </c>
      <c r="B10" s="22">
        <v>13950000</v>
      </c>
      <c r="C10" s="40" t="s">
        <v>16</v>
      </c>
      <c r="D10" s="40" t="s">
        <v>17</v>
      </c>
      <c r="E10" s="7" t="s">
        <v>4</v>
      </c>
      <c r="F10" s="8" t="s">
        <v>34</v>
      </c>
      <c r="G10" s="41">
        <v>640359</v>
      </c>
      <c r="H10" s="6" t="s">
        <v>37</v>
      </c>
    </row>
    <row r="11" spans="1:8" s="6" customFormat="1" ht="12.75" x14ac:dyDescent="0.25">
      <c r="A11" s="7" t="s">
        <v>68</v>
      </c>
      <c r="B11" s="22">
        <v>109474512</v>
      </c>
      <c r="C11" s="40" t="s">
        <v>16</v>
      </c>
      <c r="D11" s="40" t="s">
        <v>17</v>
      </c>
      <c r="E11" s="7" t="s">
        <v>4</v>
      </c>
      <c r="F11" s="8" t="s">
        <v>34</v>
      </c>
      <c r="G11" s="41">
        <v>640359</v>
      </c>
      <c r="H11" s="6" t="s">
        <v>37</v>
      </c>
    </row>
    <row r="12" spans="1:8" s="6" customFormat="1" ht="12.75" x14ac:dyDescent="0.25">
      <c r="A12" s="7" t="s">
        <v>6</v>
      </c>
      <c r="B12" s="22">
        <v>118070000</v>
      </c>
      <c r="C12" s="40" t="s">
        <v>16</v>
      </c>
      <c r="D12" s="40" t="s">
        <v>17</v>
      </c>
      <c r="E12" s="7" t="s">
        <v>4</v>
      </c>
      <c r="F12" s="8" t="s">
        <v>34</v>
      </c>
      <c r="G12" s="41">
        <v>640359</v>
      </c>
      <c r="H12" s="6" t="s">
        <v>37</v>
      </c>
    </row>
    <row r="13" spans="1:8" s="6" customFormat="1" ht="12.75" x14ac:dyDescent="0.25">
      <c r="A13" s="7" t="s">
        <v>69</v>
      </c>
      <c r="B13" s="22">
        <v>29011841</v>
      </c>
      <c r="C13" s="40" t="s">
        <v>16</v>
      </c>
      <c r="D13" s="40" t="s">
        <v>17</v>
      </c>
      <c r="E13" s="7" t="s">
        <v>4</v>
      </c>
      <c r="F13" s="8" t="s">
        <v>75</v>
      </c>
      <c r="G13" s="41">
        <v>640359</v>
      </c>
      <c r="H13" s="6" t="s">
        <v>37</v>
      </c>
    </row>
    <row r="14" spans="1:8" s="6" customFormat="1" ht="12.75" x14ac:dyDescent="0.25">
      <c r="A14" s="7" t="s">
        <v>23</v>
      </c>
      <c r="B14" s="22">
        <v>10869104</v>
      </c>
      <c r="C14" s="40" t="s">
        <v>16</v>
      </c>
      <c r="D14" s="40" t="s">
        <v>17</v>
      </c>
      <c r="E14" s="7" t="s">
        <v>4</v>
      </c>
      <c r="F14" s="8" t="s">
        <v>76</v>
      </c>
      <c r="G14" s="41">
        <v>640359</v>
      </c>
      <c r="H14" s="6" t="s">
        <v>37</v>
      </c>
    </row>
    <row r="15" spans="1:8" s="6" customFormat="1" ht="12.75" x14ac:dyDescent="0.25">
      <c r="A15" s="7" t="s">
        <v>22</v>
      </c>
      <c r="B15" s="22">
        <v>2533740</v>
      </c>
      <c r="C15" s="40" t="s">
        <v>16</v>
      </c>
      <c r="D15" s="40" t="s">
        <v>17</v>
      </c>
      <c r="E15" s="7" t="s">
        <v>4</v>
      </c>
      <c r="F15" s="8" t="s">
        <v>77</v>
      </c>
      <c r="G15" s="41">
        <v>640359</v>
      </c>
      <c r="H15" s="6" t="s">
        <v>37</v>
      </c>
    </row>
    <row r="16" spans="1:8" s="6" customFormat="1" ht="25.5" x14ac:dyDescent="0.25">
      <c r="A16" s="7" t="s">
        <v>70</v>
      </c>
      <c r="B16" s="22">
        <v>219745</v>
      </c>
      <c r="C16" s="40" t="s">
        <v>16</v>
      </c>
      <c r="D16" s="40" t="s">
        <v>17</v>
      </c>
      <c r="E16" s="7" t="s">
        <v>4</v>
      </c>
      <c r="F16" s="8" t="s">
        <v>34</v>
      </c>
      <c r="G16" s="41" t="s">
        <v>38</v>
      </c>
      <c r="H16" s="6" t="s">
        <v>37</v>
      </c>
    </row>
    <row r="17" spans="1:8" s="6" customFormat="1" ht="12.75" x14ac:dyDescent="0.25">
      <c r="A17" s="17" t="s">
        <v>71</v>
      </c>
      <c r="B17" s="22">
        <v>29127993.539999999</v>
      </c>
      <c r="C17" s="40" t="s">
        <v>16</v>
      </c>
      <c r="D17" s="40" t="s">
        <v>17</v>
      </c>
      <c r="E17" s="7" t="s">
        <v>4</v>
      </c>
      <c r="F17" s="8" t="s">
        <v>78</v>
      </c>
      <c r="G17" s="41" t="s">
        <v>38</v>
      </c>
      <c r="H17" s="6" t="s">
        <v>37</v>
      </c>
    </row>
    <row r="18" spans="1:8" s="6" customFormat="1" ht="12.75" x14ac:dyDescent="0.25">
      <c r="A18" s="17" t="s">
        <v>72</v>
      </c>
      <c r="B18" s="22">
        <v>7712244.96</v>
      </c>
      <c r="C18" s="40" t="s">
        <v>16</v>
      </c>
      <c r="D18" s="40" t="s">
        <v>17</v>
      </c>
      <c r="E18" s="7" t="s">
        <v>4</v>
      </c>
      <c r="F18" s="8" t="s">
        <v>80</v>
      </c>
      <c r="G18" s="41">
        <v>1200000</v>
      </c>
      <c r="H18" s="6" t="s">
        <v>37</v>
      </c>
    </row>
    <row r="19" spans="1:8" s="6" customFormat="1" ht="25.5" x14ac:dyDescent="0.25">
      <c r="A19" s="17" t="s">
        <v>7</v>
      </c>
      <c r="B19" s="22">
        <v>9752695.7400000002</v>
      </c>
      <c r="C19" s="40" t="s">
        <v>16</v>
      </c>
      <c r="D19" s="40" t="s">
        <v>17</v>
      </c>
      <c r="E19" s="7" t="s">
        <v>4</v>
      </c>
      <c r="F19" s="8" t="s">
        <v>79</v>
      </c>
      <c r="G19" s="42">
        <v>450000</v>
      </c>
      <c r="H19" s="6" t="s">
        <v>37</v>
      </c>
    </row>
    <row r="20" spans="1:8" s="6" customFormat="1" ht="12.75" x14ac:dyDescent="0.25">
      <c r="A20" s="17" t="s">
        <v>24</v>
      </c>
      <c r="B20" s="22">
        <v>6279854</v>
      </c>
      <c r="C20" s="40" t="s">
        <v>16</v>
      </c>
      <c r="D20" s="40" t="s">
        <v>17</v>
      </c>
      <c r="E20" s="7" t="s">
        <v>4</v>
      </c>
      <c r="F20" s="8" t="s">
        <v>18</v>
      </c>
      <c r="G20" s="41">
        <v>640359</v>
      </c>
      <c r="H20" s="6" t="s">
        <v>37</v>
      </c>
    </row>
    <row r="21" spans="1:8" s="6" customFormat="1" ht="12.75" x14ac:dyDescent="0.25">
      <c r="A21" s="18"/>
      <c r="B21" s="51">
        <f>SUM(B8:B20)</f>
        <v>409040418</v>
      </c>
      <c r="C21" s="35"/>
      <c r="D21" s="35"/>
      <c r="E21" s="18"/>
      <c r="F21" s="30"/>
      <c r="G21" s="53"/>
    </row>
    <row r="22" spans="1:8" s="18" customFormat="1" ht="12.75" x14ac:dyDescent="0.25">
      <c r="A22" s="43" t="s">
        <v>20</v>
      </c>
      <c r="B22" s="44">
        <v>3665828</v>
      </c>
      <c r="C22" s="35"/>
      <c r="D22" s="35"/>
      <c r="F22" s="30"/>
      <c r="G22" s="45"/>
      <c r="H22" s="21"/>
    </row>
    <row r="23" spans="1:8" s="6" customFormat="1" ht="12.75" x14ac:dyDescent="0.25">
      <c r="A23" s="32" t="s">
        <v>31</v>
      </c>
      <c r="B23" s="10">
        <f>+B21+B22</f>
        <v>412706246</v>
      </c>
      <c r="C23" s="46"/>
      <c r="D23" s="46"/>
      <c r="E23" s="33"/>
      <c r="F23" s="34"/>
      <c r="G23" s="34"/>
    </row>
    <row r="24" spans="1:8" s="6" customFormat="1" ht="12.75" x14ac:dyDescent="0.25">
      <c r="B24" s="12"/>
      <c r="C24" s="46"/>
      <c r="D24" s="46"/>
      <c r="F24" s="11"/>
      <c r="G24" s="12"/>
    </row>
    <row r="25" spans="1:8" s="6" customFormat="1" ht="12.75" x14ac:dyDescent="0.25">
      <c r="A25" s="13" t="s">
        <v>26</v>
      </c>
      <c r="B25" s="14"/>
      <c r="C25" s="14"/>
      <c r="D25" s="14"/>
      <c r="E25" s="47"/>
      <c r="F25" s="14"/>
      <c r="G25" s="48"/>
    </row>
    <row r="26" spans="1:8" s="6" customFormat="1" ht="38.25" x14ac:dyDescent="0.25">
      <c r="A26" s="17" t="s">
        <v>73</v>
      </c>
      <c r="B26" s="24">
        <v>28975.25</v>
      </c>
      <c r="C26" s="40" t="s">
        <v>16</v>
      </c>
      <c r="D26" s="40" t="s">
        <v>17</v>
      </c>
      <c r="E26" s="17" t="s">
        <v>4</v>
      </c>
      <c r="F26" s="49" t="s">
        <v>18</v>
      </c>
      <c r="G26" s="50">
        <v>373577</v>
      </c>
    </row>
    <row r="27" spans="1:8" s="6" customFormat="1" ht="12.75" x14ac:dyDescent="0.25">
      <c r="A27" s="32" t="s">
        <v>31</v>
      </c>
      <c r="B27" s="10">
        <f>SUM(B26:B26)</f>
        <v>28975.25</v>
      </c>
      <c r="C27" s="46"/>
      <c r="D27" s="46"/>
      <c r="E27" s="33"/>
      <c r="F27" s="34"/>
      <c r="G27" s="34"/>
    </row>
    <row r="28" spans="1:8" s="6" customFormat="1" ht="12.75" x14ac:dyDescent="0.25">
      <c r="A28" s="32"/>
      <c r="B28" s="10"/>
      <c r="C28" s="46"/>
      <c r="D28" s="46"/>
      <c r="E28" s="33"/>
      <c r="F28" s="34"/>
      <c r="G28" s="34"/>
    </row>
    <row r="29" spans="1:8" s="6" customFormat="1" ht="12.75" x14ac:dyDescent="0.25">
      <c r="A29" s="32"/>
      <c r="B29" s="10"/>
      <c r="C29" s="46"/>
      <c r="D29" s="46"/>
      <c r="E29" s="33"/>
      <c r="F29" s="34"/>
      <c r="G29" s="34"/>
    </row>
    <row r="30" spans="1:8" s="6" customFormat="1" ht="12.75" x14ac:dyDescent="0.25">
      <c r="A30" s="13" t="s">
        <v>8</v>
      </c>
      <c r="B30" s="14"/>
      <c r="C30" s="14"/>
      <c r="D30" s="14"/>
      <c r="E30" s="47"/>
      <c r="F30" s="14"/>
      <c r="G30" s="48"/>
    </row>
    <row r="31" spans="1:8" s="6" customFormat="1" ht="12.75" x14ac:dyDescent="0.25">
      <c r="A31" s="17" t="s">
        <v>68</v>
      </c>
      <c r="B31" s="24">
        <v>373010.19</v>
      </c>
      <c r="C31" s="40" t="s">
        <v>16</v>
      </c>
      <c r="D31" s="40" t="s">
        <v>17</v>
      </c>
      <c r="E31" s="17" t="s">
        <v>4</v>
      </c>
      <c r="F31" s="49" t="s">
        <v>81</v>
      </c>
      <c r="G31" s="50">
        <v>640359</v>
      </c>
    </row>
    <row r="32" spans="1:8" s="6" customFormat="1" ht="12.75" x14ac:dyDescent="0.25">
      <c r="A32" s="32" t="s">
        <v>31</v>
      </c>
      <c r="B32" s="10">
        <f>SUM(B31)</f>
        <v>373010.19</v>
      </c>
      <c r="C32" s="46"/>
      <c r="D32" s="46"/>
      <c r="E32" s="33"/>
      <c r="F32" s="34"/>
      <c r="G32" s="34"/>
    </row>
    <row r="33" spans="1:7" s="6" customFormat="1" ht="12.75" x14ac:dyDescent="0.25">
      <c r="A33" s="25"/>
      <c r="B33" s="25"/>
      <c r="C33" s="46"/>
      <c r="D33" s="46"/>
      <c r="E33" s="25"/>
      <c r="F33" s="52"/>
      <c r="G33" s="52"/>
    </row>
    <row r="34" spans="1:7" s="6" customFormat="1" ht="12.75" x14ac:dyDescent="0.25">
      <c r="A34" s="25"/>
      <c r="B34" s="25"/>
      <c r="C34" s="46"/>
      <c r="D34" s="46"/>
      <c r="E34" s="25"/>
      <c r="F34" s="52"/>
      <c r="G34" s="52"/>
    </row>
  </sheetData>
  <mergeCells count="6">
    <mergeCell ref="F3:G3"/>
    <mergeCell ref="A5:A6"/>
    <mergeCell ref="B5:B6"/>
    <mergeCell ref="C5:E5"/>
    <mergeCell ref="F5:F6"/>
    <mergeCell ref="G5:G6"/>
  </mergeCells>
  <printOptions horizontalCentered="1"/>
  <pageMargins left="0.23622047244094491" right="0.23622047244094491" top="0.34" bottom="0.35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42"/>
  <sheetViews>
    <sheetView zoomScaleNormal="100" workbookViewId="0">
      <selection activeCell="I12" sqref="I12"/>
    </sheetView>
  </sheetViews>
  <sheetFormatPr baseColWidth="10" defaultColWidth="11.5703125" defaultRowHeight="11.25" x14ac:dyDescent="0.25"/>
  <cols>
    <col min="1" max="1" width="122.140625" style="1" customWidth="1"/>
    <col min="2" max="2" width="11" style="2" bestFit="1" customWidth="1"/>
    <col min="3" max="16384" width="11.5703125" style="1"/>
  </cols>
  <sheetData>
    <row r="1" spans="1:2" ht="90.75" customHeight="1" x14ac:dyDescent="0.25">
      <c r="B1" s="1"/>
    </row>
    <row r="2" spans="1:2" ht="3.75" customHeight="1" x14ac:dyDescent="0.25">
      <c r="B2" s="1"/>
    </row>
    <row r="3" spans="1:2" ht="7.5" customHeight="1" x14ac:dyDescent="0.25">
      <c r="B3" s="1"/>
    </row>
    <row r="4" spans="1:2" ht="12.75" x14ac:dyDescent="0.25">
      <c r="A4" s="65" t="s">
        <v>66</v>
      </c>
      <c r="B4" s="65"/>
    </row>
    <row r="5" spans="1:2" ht="12.75" x14ac:dyDescent="0.25">
      <c r="A5" s="66" t="s">
        <v>65</v>
      </c>
      <c r="B5" s="66"/>
    </row>
    <row r="6" spans="1:2" s="54" customFormat="1" ht="12.75" customHeight="1" x14ac:dyDescent="0.25">
      <c r="A6" s="57" t="s">
        <v>64</v>
      </c>
      <c r="B6" s="60" t="s">
        <v>63</v>
      </c>
    </row>
    <row r="7" spans="1:2" s="54" customFormat="1" ht="12.75" x14ac:dyDescent="0.25">
      <c r="A7" s="58"/>
      <c r="B7" s="60"/>
    </row>
    <row r="8" spans="1:2" s="6" customFormat="1" ht="12.75" x14ac:dyDescent="0.25">
      <c r="A8" s="27" t="s">
        <v>0</v>
      </c>
      <c r="B8" s="27"/>
    </row>
    <row r="9" spans="1:2" s="6" customFormat="1" ht="12.75" x14ac:dyDescent="0.25">
      <c r="A9" s="7" t="s">
        <v>21</v>
      </c>
      <c r="B9" s="22">
        <v>0</v>
      </c>
    </row>
    <row r="10" spans="1:2" s="6" customFormat="1" ht="12.75" x14ac:dyDescent="0.25">
      <c r="A10" s="7" t="s">
        <v>5</v>
      </c>
      <c r="B10" s="22">
        <v>5835018.2199999997</v>
      </c>
    </row>
    <row r="11" spans="1:2" s="6" customFormat="1" ht="12.75" x14ac:dyDescent="0.25">
      <c r="A11" s="7" t="s">
        <v>67</v>
      </c>
      <c r="B11" s="22">
        <v>2116750</v>
      </c>
    </row>
    <row r="12" spans="1:2" s="6" customFormat="1" ht="12.75" x14ac:dyDescent="0.25">
      <c r="A12" s="7" t="s">
        <v>68</v>
      </c>
      <c r="B12" s="22">
        <v>18448804.18</v>
      </c>
    </row>
    <row r="13" spans="1:2" s="6" customFormat="1" ht="12.75" x14ac:dyDescent="0.25">
      <c r="A13" s="7" t="s">
        <v>6</v>
      </c>
      <c r="B13" s="22">
        <v>24080389.82</v>
      </c>
    </row>
    <row r="14" spans="1:2" s="6" customFormat="1" ht="12.75" x14ac:dyDescent="0.25">
      <c r="A14" s="7" t="s">
        <v>69</v>
      </c>
      <c r="B14" s="22">
        <v>8277000.3499999996</v>
      </c>
    </row>
    <row r="15" spans="1:2" s="6" customFormat="1" ht="12.75" x14ac:dyDescent="0.25">
      <c r="A15" s="7" t="s">
        <v>23</v>
      </c>
      <c r="B15" s="22">
        <v>1492701</v>
      </c>
    </row>
    <row r="16" spans="1:2" s="6" customFormat="1" ht="12.75" x14ac:dyDescent="0.25">
      <c r="A16" s="7" t="s">
        <v>22</v>
      </c>
      <c r="B16" s="22">
        <v>581317</v>
      </c>
    </row>
    <row r="17" spans="1:2" s="6" customFormat="1" ht="12.75" x14ac:dyDescent="0.25">
      <c r="A17" s="7" t="s">
        <v>70</v>
      </c>
      <c r="B17" s="22">
        <v>29104</v>
      </c>
    </row>
    <row r="18" spans="1:2" s="6" customFormat="1" ht="12.75" x14ac:dyDescent="0.25">
      <c r="A18" s="7" t="s">
        <v>71</v>
      </c>
      <c r="B18" s="22">
        <v>7428752.2599999998</v>
      </c>
    </row>
    <row r="19" spans="1:2" s="6" customFormat="1" ht="12.75" x14ac:dyDescent="0.25">
      <c r="A19" s="7" t="s">
        <v>72</v>
      </c>
      <c r="B19" s="22">
        <v>609608.78</v>
      </c>
    </row>
    <row r="20" spans="1:2" s="6" customFormat="1" ht="12.75" x14ac:dyDescent="0.25">
      <c r="A20" s="7" t="s">
        <v>7</v>
      </c>
      <c r="B20" s="22">
        <v>472644.56999999995</v>
      </c>
    </row>
    <row r="21" spans="1:2" s="6" customFormat="1" ht="12.75" x14ac:dyDescent="0.25">
      <c r="A21" s="17" t="s">
        <v>24</v>
      </c>
      <c r="B21" s="22">
        <v>558816.41</v>
      </c>
    </row>
    <row r="22" spans="1:2" s="6" customFormat="1" ht="12.75" x14ac:dyDescent="0.25">
      <c r="A22" s="32" t="s">
        <v>31</v>
      </c>
      <c r="B22" s="10">
        <f>SUM(B9:B21)</f>
        <v>69930906.589999989</v>
      </c>
    </row>
    <row r="23" spans="1:2" s="6" customFormat="1" ht="12.75" x14ac:dyDescent="0.25">
      <c r="A23" s="32"/>
      <c r="B23" s="10"/>
    </row>
    <row r="24" spans="1:2" s="6" customFormat="1" ht="12.75" x14ac:dyDescent="0.25">
      <c r="A24" s="32"/>
      <c r="B24" s="10"/>
    </row>
    <row r="25" spans="1:2" s="6" customFormat="1" ht="12.75" x14ac:dyDescent="0.25">
      <c r="A25" s="13" t="s">
        <v>26</v>
      </c>
      <c r="B25" s="14"/>
    </row>
    <row r="26" spans="1:2" s="6" customFormat="1" ht="12.75" x14ac:dyDescent="0.25">
      <c r="A26" s="17" t="s">
        <v>73</v>
      </c>
      <c r="B26" s="24">
        <v>28975.25</v>
      </c>
    </row>
    <row r="27" spans="1:2" s="6" customFormat="1" ht="12.75" x14ac:dyDescent="0.25">
      <c r="A27" s="32" t="s">
        <v>31</v>
      </c>
      <c r="B27" s="10">
        <f>SUM(B26:B26)</f>
        <v>28975.25</v>
      </c>
    </row>
    <row r="28" spans="1:2" s="6" customFormat="1" ht="12.75" x14ac:dyDescent="0.25">
      <c r="A28" s="32"/>
      <c r="B28" s="10"/>
    </row>
    <row r="29" spans="1:2" s="6" customFormat="1" ht="12.75" x14ac:dyDescent="0.25">
      <c r="A29" s="32"/>
      <c r="B29" s="10"/>
    </row>
    <row r="30" spans="1:2" s="6" customFormat="1" ht="12.75" x14ac:dyDescent="0.25">
      <c r="A30" s="13" t="s">
        <v>8</v>
      </c>
      <c r="B30" s="14"/>
    </row>
    <row r="31" spans="1:2" s="6" customFormat="1" ht="12.75" x14ac:dyDescent="0.25">
      <c r="A31" s="17" t="s">
        <v>68</v>
      </c>
      <c r="B31" s="24">
        <v>0</v>
      </c>
    </row>
    <row r="32" spans="1:2" s="6" customFormat="1" ht="12.75" x14ac:dyDescent="0.25">
      <c r="A32" s="32" t="s">
        <v>31</v>
      </c>
      <c r="B32" s="10">
        <f>SUM(B31:B31)</f>
        <v>0</v>
      </c>
    </row>
    <row r="33" spans="1:2" s="6" customFormat="1" ht="12.75" x14ac:dyDescent="0.25">
      <c r="A33" s="25"/>
      <c r="B33" s="25"/>
    </row>
    <row r="34" spans="1:2" s="6" customFormat="1" ht="12.75" hidden="1" x14ac:dyDescent="0.25">
      <c r="A34" s="25"/>
      <c r="B34" s="25"/>
    </row>
    <row r="35" spans="1:2" s="6" customFormat="1" ht="12.75" hidden="1" x14ac:dyDescent="0.25">
      <c r="A35" s="25"/>
      <c r="B35" s="25"/>
    </row>
    <row r="36" spans="1:2" s="6" customFormat="1" ht="12.75" hidden="1" x14ac:dyDescent="0.25">
      <c r="A36" s="55" t="s">
        <v>28</v>
      </c>
      <c r="B36" s="55"/>
    </row>
    <row r="37" spans="1:2" s="6" customFormat="1" ht="12.75" hidden="1" x14ac:dyDescent="0.25">
      <c r="A37" s="56" t="s">
        <v>32</v>
      </c>
      <c r="B37" s="56"/>
    </row>
    <row r="38" spans="1:2" s="6" customFormat="1" ht="12.75" hidden="1" x14ac:dyDescent="0.25">
      <c r="A38" s="56" t="s">
        <v>27</v>
      </c>
      <c r="B38" s="56"/>
    </row>
    <row r="39" spans="1:2" s="6" customFormat="1" ht="12.75" hidden="1" x14ac:dyDescent="0.25">
      <c r="A39" s="25"/>
      <c r="B39" s="25"/>
    </row>
    <row r="40" spans="1:2" s="6" customFormat="1" ht="12.75" hidden="1" x14ac:dyDescent="0.25">
      <c r="A40" s="25"/>
      <c r="B40" s="25"/>
    </row>
    <row r="41" spans="1:2" s="6" customFormat="1" ht="12.75" x14ac:dyDescent="0.25">
      <c r="A41" s="25"/>
      <c r="B41" s="25"/>
    </row>
    <row r="42" spans="1:2" s="6" customFormat="1" ht="12.75" x14ac:dyDescent="0.25">
      <c r="A42" s="25"/>
      <c r="B42" s="25"/>
    </row>
  </sheetData>
  <mergeCells count="7">
    <mergeCell ref="A36:B36"/>
    <mergeCell ref="A37:B37"/>
    <mergeCell ref="A38:B38"/>
    <mergeCell ref="A4:B4"/>
    <mergeCell ref="A5:B5"/>
    <mergeCell ref="A6:A7"/>
    <mergeCell ref="B6:B7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FONDO III</vt:lpstr>
      <vt:lpstr>FONDO IV</vt:lpstr>
      <vt:lpstr>FONDO IV CEAC</vt:lpstr>
      <vt:lpstr>'FONDO III'!Área_de_impresión</vt:lpstr>
      <vt:lpstr>'FONDO IV'!Área_de_impresión</vt:lpstr>
      <vt:lpstr>'FONDO IV CEAC'!Área_de_impresión</vt:lpstr>
      <vt:lpstr>'FONDO III'!Títulos_a_imprimir</vt:lpstr>
      <vt:lpstr>'FONDO IV'!Títulos_a_imprimir</vt:lpstr>
      <vt:lpstr>'FONDO IV CEAC'!Títulos_a_imprimir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Usuario de Windows</cp:lastModifiedBy>
  <cp:lastPrinted>2018-04-16T15:03:58Z</cp:lastPrinted>
  <dcterms:created xsi:type="dcterms:W3CDTF">2014-11-03T16:17:24Z</dcterms:created>
  <dcterms:modified xsi:type="dcterms:W3CDTF">2018-04-16T15:04:03Z</dcterms:modified>
</cp:coreProperties>
</file>